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ento_zošit" defaultThemeVersion="124226"/>
  <mc:AlternateContent xmlns:mc="http://schemas.openxmlformats.org/markup-compatibility/2006">
    <mc:Choice Requires="x15">
      <x15ac:absPath xmlns:x15ac="http://schemas.microsoft.com/office/spreadsheetml/2010/11/ac" url="C:\Users\hanik\Desktop\skola\financie\2025-2026\"/>
    </mc:Choice>
  </mc:AlternateContent>
  <bookViews>
    <workbookView xWindow="0" yWindow="0" windowWidth="24000" windowHeight="9045"/>
  </bookViews>
  <sheets>
    <sheet name="realizacia" sheetId="1" r:id="rId1"/>
    <sheet name="banka" sheetId="4" r:id="rId2"/>
    <sheet name="2% a pris" sheetId="3" r:id="rId3"/>
  </sheets>
  <definedNames>
    <definedName name="_xlnm._FilterDatabase" localSheetId="1" hidden="1">banka!$A$15:$P$662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5" i="1" l="1"/>
  <c r="E67" i="1" l="1"/>
  <c r="E15" i="3" l="1"/>
  <c r="E68" i="1"/>
  <c r="E66" i="1"/>
  <c r="E46" i="1" l="1"/>
  <c r="E14" i="3"/>
  <c r="E65" i="1"/>
  <c r="E69" i="1"/>
  <c r="E77" i="1" l="1"/>
  <c r="E78" i="1"/>
  <c r="E13" i="3" l="1"/>
  <c r="E26" i="1" l="1"/>
  <c r="E27" i="1"/>
  <c r="E28" i="1"/>
  <c r="E29" i="1"/>
  <c r="E30" i="1"/>
  <c r="E31" i="1"/>
  <c r="E32" i="1"/>
  <c r="E33" i="1"/>
  <c r="E34" i="1"/>
  <c r="E35" i="1"/>
  <c r="E36" i="1"/>
  <c r="E74" i="1"/>
  <c r="E76" i="1"/>
  <c r="D79" i="1" l="1"/>
  <c r="E12" i="3" l="1"/>
  <c r="E70" i="1" l="1"/>
  <c r="E71" i="1"/>
  <c r="E11" i="3" l="1"/>
  <c r="E22" i="1" l="1"/>
  <c r="E23" i="1" l="1"/>
  <c r="E14" i="1"/>
  <c r="E10" i="3" l="1"/>
  <c r="E45" i="1" l="1"/>
  <c r="E5" i="3" l="1"/>
  <c r="E6" i="3"/>
  <c r="E7" i="3"/>
  <c r="E8" i="3"/>
  <c r="E9" i="3"/>
  <c r="E4" i="3"/>
  <c r="E61" i="1" l="1"/>
  <c r="E60" i="1"/>
  <c r="E59" i="1"/>
  <c r="E12" i="1" l="1"/>
  <c r="E2" i="1"/>
  <c r="E3" i="1" s="1"/>
  <c r="E85" i="1"/>
  <c r="E87" i="1"/>
  <c r="E86" i="1"/>
  <c r="E47" i="1"/>
  <c r="E48" i="1"/>
  <c r="E44" i="1"/>
  <c r="E43" i="1"/>
  <c r="E42" i="1"/>
  <c r="E84" i="1"/>
  <c r="E25" i="1"/>
  <c r="E37" i="1"/>
  <c r="E38" i="1"/>
  <c r="E39" i="1"/>
  <c r="E24" i="1"/>
  <c r="E21" i="1"/>
  <c r="E20" i="1"/>
  <c r="E19" i="1"/>
  <c r="E18" i="1"/>
  <c r="E83" i="1"/>
  <c r="E82" i="1"/>
  <c r="E81" i="1"/>
  <c r="E13" i="1"/>
  <c r="E64" i="1"/>
  <c r="E54" i="1"/>
  <c r="E55" i="1"/>
  <c r="E56" i="1"/>
  <c r="E53" i="1"/>
  <c r="E52" i="1"/>
  <c r="E51" i="1"/>
  <c r="E15" i="1" l="1"/>
  <c r="D91" i="1"/>
  <c r="G9" i="1" s="1"/>
  <c r="G88" i="1" l="1"/>
  <c r="G79" i="1"/>
  <c r="G72" i="1"/>
  <c r="G62" i="1"/>
  <c r="G57" i="1"/>
  <c r="G49" i="1"/>
  <c r="G40" i="1"/>
  <c r="D57" i="1" l="1"/>
  <c r="D40" i="1"/>
  <c r="E79" i="1" l="1"/>
  <c r="D62" i="1"/>
  <c r="D9" i="1"/>
  <c r="E62" i="1"/>
  <c r="E72" i="1"/>
  <c r="D72" i="1"/>
  <c r="E57" i="1"/>
  <c r="E49" i="1"/>
  <c r="D49" i="1"/>
  <c r="E40" i="1"/>
  <c r="E91" i="1" l="1"/>
  <c r="G2" i="1" s="1"/>
  <c r="G3" i="1" s="1"/>
  <c r="D88" i="1"/>
  <c r="D15" i="1"/>
  <c r="G6" i="1" l="1"/>
  <c r="E88" i="1"/>
  <c r="E4" i="1" l="1"/>
</calcChain>
</file>

<file path=xl/comments1.xml><?xml version="1.0" encoding="utf-8"?>
<comments xmlns="http://schemas.openxmlformats.org/spreadsheetml/2006/main">
  <authors>
    <author>hanik</author>
    <author>Igor Safar (DHL SK)</author>
  </authors>
  <commentList>
    <comment ref="E2" authorId="0" shapeId="0">
      <text>
        <r>
          <rPr>
            <sz val="9"/>
            <color indexed="81"/>
            <rFont val="Segoe UI"/>
            <family val="2"/>
            <charset val="238"/>
          </rPr>
          <t xml:space="preserve">posledný riadok
</t>
        </r>
      </text>
    </comment>
    <comment ref="E4" authorId="0" shapeId="0">
      <text>
        <r>
          <rPr>
            <b/>
            <sz val="9"/>
            <color indexed="81"/>
            <rFont val="Segoe UI"/>
            <family val="2"/>
            <charset val="238"/>
          </rPr>
          <t>kontrola</t>
        </r>
      </text>
    </comment>
    <comment ref="C13" authorId="0" shapeId="0">
      <text>
        <r>
          <rPr>
            <b/>
            <sz val="9"/>
            <color indexed="81"/>
            <rFont val="Segoe UI"/>
            <family val="2"/>
            <charset val="238"/>
          </rPr>
          <t>Slovenská Elektr. DO2017-12-08/SP-financny dar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  <comment ref="D34" authorId="1" shapeId="0">
      <text>
        <r>
          <rPr>
            <sz val="9"/>
            <color indexed="81"/>
            <rFont val="Tahoma"/>
            <family val="2"/>
          </rPr>
          <t>60</t>
        </r>
      </text>
    </comment>
    <comment ref="D82" authorId="0" shapeId="0">
      <text>
        <r>
          <rPr>
            <b/>
            <sz val="9"/>
            <color indexed="81"/>
            <rFont val="Segoe UI"/>
            <charset val="1"/>
          </rPr>
          <t>hanik:</t>
        </r>
        <r>
          <rPr>
            <sz val="9"/>
            <color indexed="81"/>
            <rFont val="Segoe UI"/>
            <charset val="1"/>
          </rPr>
          <t xml:space="preserve">
min. rom sme hradili až teraz
</t>
        </r>
      </text>
    </comment>
  </commentList>
</comments>
</file>

<file path=xl/sharedStrings.xml><?xml version="1.0" encoding="utf-8"?>
<sst xmlns="http://schemas.openxmlformats.org/spreadsheetml/2006/main" count="3192" uniqueCount="889">
  <si>
    <t xml:space="preserve">Výtvarné súťaže                                                 </t>
  </si>
  <si>
    <t>návrh</t>
  </si>
  <si>
    <t>Projekty:</t>
  </si>
  <si>
    <t xml:space="preserve">OZ Rajčianska 3 </t>
  </si>
  <si>
    <t>Druh - výdaju</t>
  </si>
  <si>
    <t>Druh - príjmu</t>
  </si>
  <si>
    <t>Majetok spolu :</t>
  </si>
  <si>
    <t>Sponzorské príspevky</t>
  </si>
  <si>
    <t>Reprezentácia školy - vedomostné súťaže</t>
  </si>
  <si>
    <t>Športovo - vzdelávacie zájazdy</t>
  </si>
  <si>
    <t>Kultúrne vystúpenia a stretnutia v škole</t>
  </si>
  <si>
    <t>Učebné pomôcky a výchova</t>
  </si>
  <si>
    <t>s</t>
  </si>
  <si>
    <t>Režijné náklady OZ</t>
  </si>
  <si>
    <t>Notár</t>
  </si>
  <si>
    <t>Odmena za správu aktív</t>
  </si>
  <si>
    <t>Klokan - MAT</t>
  </si>
  <si>
    <t>Komparo - MAT</t>
  </si>
  <si>
    <t>ocenenie na konci školského roku</t>
  </si>
  <si>
    <t xml:space="preserve">Kancelárske potreby, doklady, poštové poplatky, iné </t>
  </si>
  <si>
    <t>Majetok OZ - ÚČET</t>
  </si>
  <si>
    <t>Majetok OZ HOTOVOSŤ</t>
  </si>
  <si>
    <t>Majetok OZ  - INÉ</t>
  </si>
  <si>
    <t>čerpanie bank. prevodom</t>
  </si>
  <si>
    <t>banka - poplatky</t>
  </si>
  <si>
    <t>Zostatok na účte :</t>
  </si>
  <si>
    <t>Príjem spolu :</t>
  </si>
  <si>
    <t>zverejnenie v obchodnom vestníku</t>
  </si>
  <si>
    <t>Suma výdavkov</t>
  </si>
  <si>
    <t>Stav majetku ku dňu :</t>
  </si>
  <si>
    <t>ku dňu:</t>
  </si>
  <si>
    <t>Slávik Slovenska ceny a občerstvenie</t>
  </si>
  <si>
    <t>Exkurzno-poznávací zájazd ( podľa ponuky)</t>
  </si>
  <si>
    <t>Škola v prírode doprava</t>
  </si>
  <si>
    <t>Lego -robotic, účasť na súťaži</t>
  </si>
  <si>
    <t>Plavecký výcvik doprava</t>
  </si>
  <si>
    <t>Imatrikulácia prvákov</t>
  </si>
  <si>
    <t xml:space="preserve">Mikuláš,program a balíčky </t>
  </si>
  <si>
    <t>ocenenie počas školského roku</t>
  </si>
  <si>
    <t>Matboj - MAT</t>
  </si>
  <si>
    <t>seminar pre OZ organizuje BSK</t>
  </si>
  <si>
    <t>Hviezdoslavov Kubín - ceny I.st.</t>
  </si>
  <si>
    <t>Hviezdoslavov Kubín - ceny II.st.</t>
  </si>
  <si>
    <t>Šaliansky Maťko - ceny - I. stupeň</t>
  </si>
  <si>
    <t>Šaliansky Maťko - ceny - II. stupeň</t>
  </si>
  <si>
    <t>čerpanie predošlý ŠR</t>
  </si>
  <si>
    <t>MDD ceny pre žiakov</t>
  </si>
  <si>
    <t>školský rok 2013/2014</t>
  </si>
  <si>
    <t>školský rok 2014/2015</t>
  </si>
  <si>
    <t>školský rok 2015/2016</t>
  </si>
  <si>
    <t>školský rok 2016/2017</t>
  </si>
  <si>
    <t>školský rok 2017/2018</t>
  </si>
  <si>
    <t>školský rok 2018/2019</t>
  </si>
  <si>
    <t>školský rok 2019/2020</t>
  </si>
  <si>
    <t>školský rok 2020/2021</t>
  </si>
  <si>
    <t>školský rok 2021/2022</t>
  </si>
  <si>
    <t>účtovný rok 2014</t>
  </si>
  <si>
    <t>účtovný rok 2015</t>
  </si>
  <si>
    <t>účtovný rok 2016</t>
  </si>
  <si>
    <t>účtovný rok 2017</t>
  </si>
  <si>
    <t>účtovný rok 2018</t>
  </si>
  <si>
    <t>účtovný rok 2019</t>
  </si>
  <si>
    <t>účtovný rok 2020</t>
  </si>
  <si>
    <t>účtovný rok 2021</t>
  </si>
  <si>
    <t>Ceny pre najlepších žiakov, triedy</t>
  </si>
  <si>
    <t>naj trieda II stupeň</t>
  </si>
  <si>
    <t>Číslo účtu:</t>
  </si>
  <si>
    <t>SK1902000000003058498554</t>
  </si>
  <si>
    <t>BIC:</t>
  </si>
  <si>
    <t>SUBASKBX</t>
  </si>
  <si>
    <t>Dátum generovania:</t>
  </si>
  <si>
    <t>Mena účtu:</t>
  </si>
  <si>
    <t>EUR</t>
  </si>
  <si>
    <t>Čas generovania:</t>
  </si>
  <si>
    <t>Typ účtu:</t>
  </si>
  <si>
    <t>Bežný účet</t>
  </si>
  <si>
    <t>Majiteľ účtu:</t>
  </si>
  <si>
    <t>RAJČIANSKA 3</t>
  </si>
  <si>
    <t/>
  </si>
  <si>
    <t>Export pohybov na účte SK1902000000003058498554</t>
  </si>
  <si>
    <t>podľa zvolených vyhľadávacích kritérií</t>
  </si>
  <si>
    <t>Detaily transakcií:</t>
  </si>
  <si>
    <t>Dátum zaúčtovania</t>
  </si>
  <si>
    <t>Dátum realizácie</t>
  </si>
  <si>
    <t>Účet partnera</t>
  </si>
  <si>
    <t>BIC</t>
  </si>
  <si>
    <t>Názov partnera</t>
  </si>
  <si>
    <t>Suma</t>
  </si>
  <si>
    <t>Mena</t>
  </si>
  <si>
    <t>Referencia
partnera</t>
  </si>
  <si>
    <t>VS</t>
  </si>
  <si>
    <t>ŠS</t>
  </si>
  <si>
    <t>KS</t>
  </si>
  <si>
    <t>Doplňujúce informácie</t>
  </si>
  <si>
    <t>Číslo dokladu</t>
  </si>
  <si>
    <t>Identifikátor dávky platieb</t>
  </si>
  <si>
    <t>Účtovný zostatok</t>
  </si>
  <si>
    <t>označenie riadku  
" banka "</t>
  </si>
  <si>
    <t>Výška príjmu z členských poplatkov</t>
  </si>
  <si>
    <t>Príjem z 2% daní</t>
  </si>
  <si>
    <t>odhad</t>
  </si>
  <si>
    <t>real</t>
  </si>
  <si>
    <t>clenske</t>
  </si>
  <si>
    <t>stat</t>
  </si>
  <si>
    <t>banka</t>
  </si>
  <si>
    <t>matboj</t>
  </si>
  <si>
    <t>vestnik</t>
  </si>
  <si>
    <t>imat</t>
  </si>
  <si>
    <t>plav</t>
  </si>
  <si>
    <t>komparo</t>
  </si>
  <si>
    <t>not2</t>
  </si>
  <si>
    <t>sem</t>
  </si>
  <si>
    <t>mikulas</t>
  </si>
  <si>
    <t>klokan</t>
  </si>
  <si>
    <t>zaradenie</t>
  </si>
  <si>
    <t>sprava</t>
  </si>
  <si>
    <t>Sumár výdavkov ban. :</t>
  </si>
  <si>
    <t>SvP</t>
  </si>
  <si>
    <t>OdmeK</t>
  </si>
  <si>
    <t>lego_jiskr</t>
  </si>
  <si>
    <t>rodičia</t>
  </si>
  <si>
    <t>spolu</t>
  </si>
  <si>
    <t>sport</t>
  </si>
  <si>
    <t>Iné súťaže ( podľa ponuky )</t>
  </si>
  <si>
    <t>Testovanie 9 - občerstvenie</t>
  </si>
  <si>
    <t>Lego -robotic, vybavenie organizácie ( dotácia - dar )</t>
  </si>
  <si>
    <t>Exkurzie II. Stupeň</t>
  </si>
  <si>
    <t>Výchovný koncert</t>
  </si>
  <si>
    <t>Kultúrne besedy</t>
  </si>
  <si>
    <t xml:space="preserve">registrácia MNV </t>
  </si>
  <si>
    <t>mnv</t>
  </si>
  <si>
    <t>ine sut</t>
  </si>
  <si>
    <t>Školské kolo Pytagoriády</t>
  </si>
  <si>
    <t>lego</t>
  </si>
  <si>
    <t>odmeny</t>
  </si>
  <si>
    <t>dar</t>
  </si>
  <si>
    <t>Čítanie s Mrkvičkou</t>
  </si>
  <si>
    <t>slavik</t>
  </si>
  <si>
    <t>posta</t>
  </si>
  <si>
    <t>Olympiáda zo Sj</t>
  </si>
  <si>
    <t>Literárne súťaže</t>
  </si>
  <si>
    <t>Klimatizácia do tried 2 ks</t>
  </si>
  <si>
    <t>Fašiangový karneval ŠKD ceny</t>
  </si>
  <si>
    <t>Vedecký deň ( MDD )</t>
  </si>
  <si>
    <t>vychovy</t>
  </si>
  <si>
    <t>komparo2</t>
  </si>
  <si>
    <t>Lyžovanie výcvik doprava</t>
  </si>
  <si>
    <t>lyze</t>
  </si>
  <si>
    <t>test9</t>
  </si>
  <si>
    <t>hviezda</t>
  </si>
  <si>
    <t>fasiang</t>
  </si>
  <si>
    <t>1Csponzorsky</t>
  </si>
  <si>
    <t>mdd</t>
  </si>
  <si>
    <t>mddceny</t>
  </si>
  <si>
    <t>školský rok 2022/2023</t>
  </si>
  <si>
    <t>Európa v škole ( kvíz - peniaze )</t>
  </si>
  <si>
    <t>Nákup pomôcok MAT , INF ( kružidlá, pravítka )</t>
  </si>
  <si>
    <t>Nákup pomôcok  HV ( piano , mikrofony )</t>
  </si>
  <si>
    <t>Pomôcky na DEJ, GEG, OBN</t>
  </si>
  <si>
    <t>účtovný rok 2022</t>
  </si>
  <si>
    <t>Nákup pomôcok ETV- NBV – VYV – TSV - AJ</t>
  </si>
  <si>
    <t>nabstan</t>
  </si>
  <si>
    <t>účtovný rok 2023</t>
  </si>
  <si>
    <t>účtovný rok 2024</t>
  </si>
  <si>
    <t>klimarodicia</t>
  </si>
  <si>
    <t>smatko1</t>
  </si>
  <si>
    <t>olympSJ</t>
  </si>
  <si>
    <t>smatko2</t>
  </si>
  <si>
    <t>geo</t>
  </si>
  <si>
    <t>hviezda2</t>
  </si>
  <si>
    <t>mrkva</t>
  </si>
  <si>
    <t>ihrisko</t>
  </si>
  <si>
    <t>školský rok 2023/2024</t>
  </si>
  <si>
    <t>Nákup pomôcok  VV ( tav. Pištol . Sam. hmota )</t>
  </si>
  <si>
    <t>Športové súťaže, štartovné, cestovné - doprava</t>
  </si>
  <si>
    <t>Športové súťaže, štartovné, cestovné - doprava ŠKD</t>
  </si>
  <si>
    <t>Podujatia v rámci protidrogovej prevencie</t>
  </si>
  <si>
    <t xml:space="preserve">Vizualizér žiarovka </t>
  </si>
  <si>
    <t>Vizualizér 9KS</t>
  </si>
  <si>
    <t>pommat</t>
  </si>
  <si>
    <t>pomvv</t>
  </si>
  <si>
    <t>sportSKD</t>
  </si>
  <si>
    <t>Ilustrovaná encyklopédia SK</t>
  </si>
  <si>
    <t>encyklop</t>
  </si>
  <si>
    <t>koncert</t>
  </si>
  <si>
    <t>Nákup pomôcok ŠKD</t>
  </si>
  <si>
    <t>pomskd</t>
  </si>
  <si>
    <t>Rozpočet na školský rok 2024/2025</t>
  </si>
  <si>
    <t>školský rok 2024/2025</t>
  </si>
  <si>
    <t xml:space="preserve">Matboj </t>
  </si>
  <si>
    <t>KLOKAN 1. a 2. stupeň</t>
  </si>
  <si>
    <t>Komparo</t>
  </si>
  <si>
    <t>Vedecký deň</t>
  </si>
  <si>
    <t>Európsky kvíz o peniazoch</t>
  </si>
  <si>
    <t>Pomôcky-modely telies,zlomkovnica,kalkulačky</t>
  </si>
  <si>
    <t>micro:bit</t>
  </si>
  <si>
    <t>Telekom</t>
  </si>
  <si>
    <t>Literárne súťaže 1. a 2. stupeň</t>
  </si>
  <si>
    <t xml:space="preserve">PK: VV, </t>
  </si>
  <si>
    <t>rydlá na linoryt</t>
  </si>
  <si>
    <t>24ks</t>
  </si>
  <si>
    <t>softcut - mäkké lino formatu A4</t>
  </si>
  <si>
    <t>10ks</t>
  </si>
  <si>
    <t>Stage piano:</t>
  </si>
  <si>
    <t>Výchovný koncert - vstupné</t>
  </si>
  <si>
    <t>Slávik Slovenska</t>
  </si>
  <si>
    <t>Fašiangový karneval ceny</t>
  </si>
  <si>
    <t>MDD - ceny</t>
  </si>
  <si>
    <t>Vybavenie šk. areálu - detské preliezky</t>
  </si>
  <si>
    <t>Doprava na kultúrne / športové podujatie</t>
  </si>
  <si>
    <t>Škola v prírode, LVVK doprava 1. aj 2.stupeň</t>
  </si>
  <si>
    <t>Športové súťaže, štartovné, cestovné</t>
  </si>
  <si>
    <t>Ocenenie počas školského roku</t>
  </si>
  <si>
    <t>Ocenenie na konci školského roku</t>
  </si>
  <si>
    <t>Naj trieda II stupeň</t>
  </si>
  <si>
    <t>Mikuláš</t>
  </si>
  <si>
    <t>Oplotenie mini multifunkčného ihriska 1st.</t>
  </si>
  <si>
    <t xml:space="preserve">Telesná výchova- kabinet TSV </t>
  </si>
  <si>
    <t xml:space="preserve">žinenková prekážka </t>
  </si>
  <si>
    <t>4ks</t>
  </si>
  <si>
    <t>vrece na skákanie s ušami</t>
  </si>
  <si>
    <t>6ks</t>
  </si>
  <si>
    <t>švédska debna rinogym</t>
  </si>
  <si>
    <t>1ks</t>
  </si>
  <si>
    <t>preskoková drevená koza</t>
  </si>
  <si>
    <t>1 ks</t>
  </si>
  <si>
    <t>Brankárske chrániče kolien</t>
  </si>
  <si>
    <t>2ks</t>
  </si>
  <si>
    <t>Sieťka s držiakmi na stolny tenis</t>
  </si>
  <si>
    <t xml:space="preserve">      3ks</t>
  </si>
  <si>
    <t xml:space="preserve">Kabinet 1-4 ročník </t>
  </si>
  <si>
    <t>Malé laboratórium</t>
  </si>
  <si>
    <t>Čísla od 1 do 10</t>
  </si>
  <si>
    <t>Čísla od 0 do 10 modré</t>
  </si>
  <si>
    <t>3ks</t>
  </si>
  <si>
    <t>Čísla modré 11-20</t>
  </si>
  <si>
    <t>Počítadlo do 20</t>
  </si>
  <si>
    <t>25ks</t>
  </si>
  <si>
    <t>Tangramy plastové</t>
  </si>
  <si>
    <t>Abeceda pracovné karty</t>
  </si>
  <si>
    <t>Slabiky pracovné karty</t>
  </si>
  <si>
    <t>Abeceda na kartách písané písmená</t>
  </si>
  <si>
    <t>Abeceda na kartách tlač.písmená</t>
  </si>
  <si>
    <t>Delenie hlások</t>
  </si>
  <si>
    <t>Drevené kocky</t>
  </si>
  <si>
    <t>Vedecká sada – Voda</t>
  </si>
  <si>
    <t>Magnety 10 ks</t>
  </si>
  <si>
    <t>Sada magnetov</t>
  </si>
  <si>
    <t>PK CJ Anglický a nemecký jazyk</t>
  </si>
  <si>
    <t>Všeobecné pomôcky pre učiteľov (18 učiteľov)</t>
  </si>
  <si>
    <t>Anglická olympiáda</t>
  </si>
  <si>
    <t>English week</t>
  </si>
  <si>
    <t>Hláskovacia súťaž</t>
  </si>
  <si>
    <t>Nemecká olympiáda</t>
  </si>
  <si>
    <t>Goetheho pamätník</t>
  </si>
  <si>
    <t>Shakespearov pamätník</t>
  </si>
  <si>
    <t xml:space="preserve">ANJ + NEM kabinet - plagaty,metodické hry ,knižky </t>
  </si>
  <si>
    <t>BIO - CHEM - TECH</t>
  </si>
  <si>
    <t>Šijací stroj Singer</t>
  </si>
  <si>
    <t xml:space="preserve">Lep na drevo </t>
  </si>
  <si>
    <t>Klince</t>
  </si>
  <si>
    <t>Háčiky do dreva</t>
  </si>
  <si>
    <t>Fúrik</t>
  </si>
  <si>
    <t>Pracovné pomôcky kuchynka</t>
  </si>
  <si>
    <t>Pracovné pomôcky dielňa</t>
  </si>
  <si>
    <t>Biologická olympiáda</t>
  </si>
  <si>
    <t>Chemická olympiáda</t>
  </si>
  <si>
    <t>Pomôcky pre žiakov ŠVvP</t>
  </si>
  <si>
    <t>Vybavenie šk. areálu  - detské preliezky</t>
  </si>
  <si>
    <t>MAT</t>
  </si>
  <si>
    <t>podklad zo školy</t>
  </si>
  <si>
    <t>Andrea Al Attalah</t>
  </si>
  <si>
    <t>Marianna Modrovichová</t>
  </si>
  <si>
    <t>Luknárová Monika, Ing.</t>
  </si>
  <si>
    <t>Mária Miklošová</t>
  </si>
  <si>
    <t>Soňa Gajdošová</t>
  </si>
  <si>
    <t>POLIACIKOVA ALEXANDR</t>
  </si>
  <si>
    <t>Diana Jankovic Cechova</t>
  </si>
  <si>
    <t>Viktória Chorváthová</t>
  </si>
  <si>
    <t>Martin Hromek</t>
  </si>
  <si>
    <t>Stebnická Andrea, Mgr.</t>
  </si>
  <si>
    <t>Eva Kozics Kulčárová</t>
  </si>
  <si>
    <t>Kristína Lazíková</t>
  </si>
  <si>
    <t>Vitáloš Peter, Bc.</t>
  </si>
  <si>
    <t>Hloža Tomáš</t>
  </si>
  <si>
    <t>Adriana Vrbjarova</t>
  </si>
  <si>
    <t>Halmo Soňa</t>
  </si>
  <si>
    <t>Veronika Szabova</t>
  </si>
  <si>
    <t>Zuzana Šerešová</t>
  </si>
  <si>
    <t>Brandis Roman</t>
  </si>
  <si>
    <t>Katarína Sečkárová</t>
  </si>
  <si>
    <t>Zuzana Navračičová</t>
  </si>
  <si>
    <t>Ivanič Jozef</t>
  </si>
  <si>
    <t>Ingrid Škrabáková</t>
  </si>
  <si>
    <t>Farkasová Katarína</t>
  </si>
  <si>
    <t>Kornel Koros</t>
  </si>
  <si>
    <t>Miroslava Babkova</t>
  </si>
  <si>
    <t>Bitterová Lenka, PhDr.</t>
  </si>
  <si>
    <t>Derbasová Nikola</t>
  </si>
  <si>
    <t>Barbora Nálezná</t>
  </si>
  <si>
    <t>VLADIMÍR KOŠŤANY</t>
  </si>
  <si>
    <t>Ružičková Jana, Mgr.</t>
  </si>
  <si>
    <t>Zuzana Mathiova</t>
  </si>
  <si>
    <t>Katarina Jancinova</t>
  </si>
  <si>
    <t>Alojz Tesar</t>
  </si>
  <si>
    <t>Sarah Váciová</t>
  </si>
  <si>
    <t>Radoslav Halla</t>
  </si>
  <si>
    <t>Katarina Mackova</t>
  </si>
  <si>
    <t>Michaela Adamová</t>
  </si>
  <si>
    <t>Oskár Gregor</t>
  </si>
  <si>
    <t>Katarína Lengyelová</t>
  </si>
  <si>
    <t>Marcela Misikova Guzmicka</t>
  </si>
  <si>
    <t>0308</t>
  </si>
  <si>
    <t>Beata Dugovicova</t>
  </si>
  <si>
    <t>Martina Belanska</t>
  </si>
  <si>
    <t>Henrik Kalivoda</t>
  </si>
  <si>
    <t>Julia Pirnikova</t>
  </si>
  <si>
    <t>Tomas Wenzl</t>
  </si>
  <si>
    <t>Zuzana Misurova</t>
  </si>
  <si>
    <t>Kondelová Paulína</t>
  </si>
  <si>
    <t>Patrik Hengerics</t>
  </si>
  <si>
    <t>Zuzana Chudá</t>
  </si>
  <si>
    <t>Ingrida Hudakova</t>
  </si>
  <si>
    <t>Maťašeje Jana</t>
  </si>
  <si>
    <t>Blštáková Denisa</t>
  </si>
  <si>
    <t>Peško Maroš, Ing.</t>
  </si>
  <si>
    <t>Peter Ševček</t>
  </si>
  <si>
    <t>Zuzana Hanušová</t>
  </si>
  <si>
    <t>Lapínová Katarína</t>
  </si>
  <si>
    <t>Simona Kolinkova</t>
  </si>
  <si>
    <t>Lenka Macáková</t>
  </si>
  <si>
    <t>Zuzana Vargova</t>
  </si>
  <si>
    <t>Jana Plavcová</t>
  </si>
  <si>
    <t>Angelika Hallová</t>
  </si>
  <si>
    <t>Žák Miroslava, Mgr.</t>
  </si>
  <si>
    <t>Arpad Hojsa</t>
  </si>
  <si>
    <t>Ing. Denisa Slobodnikova</t>
  </si>
  <si>
    <t>Myroslava Gudyk</t>
  </si>
  <si>
    <t>Peter Karnis</t>
  </si>
  <si>
    <t>Halkovičová Lucia</t>
  </si>
  <si>
    <t>Daniel Hornacek</t>
  </si>
  <si>
    <t>Renáta Tóthová</t>
  </si>
  <si>
    <t>Emese Ondik</t>
  </si>
  <si>
    <t>Kulčár Tomáš, Ing.</t>
  </si>
  <si>
    <t>Daniela Dudomova</t>
  </si>
  <si>
    <t>Morvayová Jana, MVDr.</t>
  </si>
  <si>
    <t>Martin Durinda</t>
  </si>
  <si>
    <t>Hlavnová Katarína, Mgr.</t>
  </si>
  <si>
    <t>Dibalová Tatiana, Ing. arch.</t>
  </si>
  <si>
    <t>Sibertová Katarína</t>
  </si>
  <si>
    <t>SINKOVIC STANISLAV</t>
  </si>
  <si>
    <t>Kollárik Viktor, Ing.</t>
  </si>
  <si>
    <t>Sedmák Marek</t>
  </si>
  <si>
    <t>Rádik Pavol, Ing.</t>
  </si>
  <si>
    <t>Ľubica Putoríková</t>
  </si>
  <si>
    <t>Silvia Kotlarova</t>
  </si>
  <si>
    <t>Zuzana Hybbenová</t>
  </si>
  <si>
    <t>Balodi Mária</t>
  </si>
  <si>
    <t>Sapáček Pavol</t>
  </si>
  <si>
    <t>Olga Vodopianova</t>
  </si>
  <si>
    <t>Tomlain Juraj, Ing., PhD.</t>
  </si>
  <si>
    <t>Plesníková Silvia</t>
  </si>
  <si>
    <t>Katarina Svoradova</t>
  </si>
  <si>
    <t>Miroslava Vašinová</t>
  </si>
  <si>
    <t>Dominika Pruts</t>
  </si>
  <si>
    <t>Zuzana Gábrišová</t>
  </si>
  <si>
    <t>Lenka Labdafska</t>
  </si>
  <si>
    <t>Martin Barus</t>
  </si>
  <si>
    <t>Katarina Lamosova</t>
  </si>
  <si>
    <t>Pavel Makovini</t>
  </si>
  <si>
    <t>Mgr. Andrea Buttkova</t>
  </si>
  <si>
    <t>Tomas Spak</t>
  </si>
  <si>
    <t>Ing. Alzbeta Krivosudska</t>
  </si>
  <si>
    <t>Ing. Peter Harmanovsky</t>
  </si>
  <si>
    <t>Martina Holbikova</t>
  </si>
  <si>
    <t>Bc. Radka Bednarikova</t>
  </si>
  <si>
    <t>Ing. Michaela Dekanova</t>
  </si>
  <si>
    <t>Ing. KATARINA KRCOVA</t>
  </si>
  <si>
    <t>Peter Prazenica</t>
  </si>
  <si>
    <t>MARTINA CIZMARIKOVA</t>
  </si>
  <si>
    <t>EVA INCZEDIOVA</t>
  </si>
  <si>
    <t>PETRA MINARCIKOVA</t>
  </si>
  <si>
    <t>MIROSLAV BEDNAR</t>
  </si>
  <si>
    <t>KATARINA NITRANOVA</t>
  </si>
  <si>
    <t>Koplinger Marian</t>
  </si>
  <si>
    <t>Roman Furda</t>
  </si>
  <si>
    <t>Jaroslav Kollar</t>
  </si>
  <si>
    <t>Viktor Konský</t>
  </si>
  <si>
    <t>Pellerová Katarína</t>
  </si>
  <si>
    <t>Oliver Polák</t>
  </si>
  <si>
    <t>Tetiana Talapa</t>
  </si>
  <si>
    <t>Svetlana Sulajova</t>
  </si>
  <si>
    <t>Tomáš Klein</t>
  </si>
  <si>
    <t>Turčíková Jana, Mgr.</t>
  </si>
  <si>
    <t>Martin Šimko</t>
  </si>
  <si>
    <t>Pavol Putorík</t>
  </si>
  <si>
    <t>Marek Kohár</t>
  </si>
  <si>
    <t>Janko Dišpiter</t>
  </si>
  <si>
    <t>Martin Mokoš</t>
  </si>
  <si>
    <t>Silvia Lieskovská</t>
  </si>
  <si>
    <t>Fodrek Eugen</t>
  </si>
  <si>
    <t>Jankelová Martina</t>
  </si>
  <si>
    <t>Časný Peter</t>
  </si>
  <si>
    <t>Šubinová Erika, Mgr.</t>
  </si>
  <si>
    <t>Norbert Slivka</t>
  </si>
  <si>
    <t>Zbyňovec Juraj</t>
  </si>
  <si>
    <t>Glvačová Ľubica</t>
  </si>
  <si>
    <t>Zemko Belková Katarína</t>
  </si>
  <si>
    <t>Gaálová Ildikó</t>
  </si>
  <si>
    <t>Michaela Richterová</t>
  </si>
  <si>
    <t>Roman Žilka</t>
  </si>
  <si>
    <t>Jana Hillerova</t>
  </si>
  <si>
    <t>Darina Holonicova</t>
  </si>
  <si>
    <t>Katarína Vozárová</t>
  </si>
  <si>
    <t>Fandák Andrej, Ing.</t>
  </si>
  <si>
    <t>Ďuriš Martin</t>
  </si>
  <si>
    <t>Barátová Svetlana</t>
  </si>
  <si>
    <t>Attila Mester</t>
  </si>
  <si>
    <t>Ing. Andrea Skvareninova</t>
  </si>
  <si>
    <t>Svitlana Vorokhta</t>
  </si>
  <si>
    <t>Mgr. Magdalena Precnerova PhD.</t>
  </si>
  <si>
    <t>Mgr. Pavol Surovcik</t>
  </si>
  <si>
    <t>VERONIKA MIHALSKA</t>
  </si>
  <si>
    <t>VILIAM DATEL</t>
  </si>
  <si>
    <t>Hlavatá Jana, PhDr.</t>
  </si>
  <si>
    <t>Sabalić Daniela</t>
  </si>
  <si>
    <t>Lenka Spanikova</t>
  </si>
  <si>
    <t>Filípková Zuzana, PhDr., PhD.,MPH</t>
  </si>
  <si>
    <t>FOLTINOVA JANA</t>
  </si>
  <si>
    <t>Vašková Andrea, Ing.</t>
  </si>
  <si>
    <t>Novacseková Miriam, MUDr.</t>
  </si>
  <si>
    <t>Martin Smolej</t>
  </si>
  <si>
    <t>Alexandra Staskova</t>
  </si>
  <si>
    <t>Andrashi Oksana</t>
  </si>
  <si>
    <t>Michal Jančovič</t>
  </si>
  <si>
    <t>Jana Remiašová</t>
  </si>
  <si>
    <t>Rudolf Habrda</t>
  </si>
  <si>
    <t>Šimonová Carmen</t>
  </si>
  <si>
    <t>Martin Pastír</t>
  </si>
  <si>
    <t>DANIELA MAJCHRAKOVA</t>
  </si>
  <si>
    <t>ZUZANA GZIVNOVA</t>
  </si>
  <si>
    <t>Vladimir Gasparik</t>
  </si>
  <si>
    <t>Peter Kováčik</t>
  </si>
  <si>
    <t>Marianna Kanuchova</t>
  </si>
  <si>
    <t>Bandryová Lucia</t>
  </si>
  <si>
    <t>Haverlík Miroslav</t>
  </si>
  <si>
    <t>Andrea Nadasdyova</t>
  </si>
  <si>
    <t>SIMONA Kačenová</t>
  </si>
  <si>
    <t>Katarina Lukackova</t>
  </si>
  <si>
    <t>Monika Varga Dolezalova</t>
  </si>
  <si>
    <t>Gablíková Katarína, Ing., PhD.</t>
  </si>
  <si>
    <t>Lucia Palenčárová</t>
  </si>
  <si>
    <t>Peter Hrmo</t>
  </si>
  <si>
    <t>MLKVIKOVA GABRIELA</t>
  </si>
  <si>
    <t>Volek Ivan</t>
  </si>
  <si>
    <t>Laura Kovacsova Miklosova</t>
  </si>
  <si>
    <t>Tatiana Marusinska</t>
  </si>
  <si>
    <t>Lukas Varga</t>
  </si>
  <si>
    <t>Filip Žibrita</t>
  </si>
  <si>
    <t>Jana Chovanová</t>
  </si>
  <si>
    <t>Chrapáň Michal</t>
  </si>
  <si>
    <t>Dana Sramova</t>
  </si>
  <si>
    <t>Michal Hajas</t>
  </si>
  <si>
    <t>Jan Hlavaty</t>
  </si>
  <si>
    <t>Ingrid Hercegova</t>
  </si>
  <si>
    <t>Janka Cervenakova</t>
  </si>
  <si>
    <t>Eva Silna</t>
  </si>
  <si>
    <t>Malá Slávka, Mgr.</t>
  </si>
  <si>
    <t>KONECNA ZUZANA</t>
  </si>
  <si>
    <t>Kristina Kohútová</t>
  </si>
  <si>
    <t>Nora Klec</t>
  </si>
  <si>
    <t>Lucia Marcisovska</t>
  </si>
  <si>
    <t>Beata Pavlovičová</t>
  </si>
  <si>
    <t>Blahušiaková Alexandra</t>
  </si>
  <si>
    <t>JANA Olšovská</t>
  </si>
  <si>
    <t>Miroslava Mackova</t>
  </si>
  <si>
    <t>LUBOMIR LAUKO</t>
  </si>
  <si>
    <t>LUCIA STRAKOVA</t>
  </si>
  <si>
    <t>JANA NOVOVESKA</t>
  </si>
  <si>
    <t>Salakova Angelika</t>
  </si>
  <si>
    <t>Ing. Martina Klukova</t>
  </si>
  <si>
    <t>Marek Sliva</t>
  </si>
  <si>
    <t>Dúbrava Víznerová Danica, Mgr.</t>
  </si>
  <si>
    <t>Kotesová Petra</t>
  </si>
  <si>
    <t>Petra Putzová</t>
  </si>
  <si>
    <t>GRESS MARTIN</t>
  </si>
  <si>
    <t>Mojca Munda</t>
  </si>
  <si>
    <t>GRAMBLICKOVA ALZBETA</t>
  </si>
  <si>
    <t>Alena Mikulkova</t>
  </si>
  <si>
    <t>Matlaha Milan</t>
  </si>
  <si>
    <t>Kristina Halajova</t>
  </si>
  <si>
    <t>Simona Tomášková</t>
  </si>
  <si>
    <t>Dana Halasova</t>
  </si>
  <si>
    <t>Ladislav Szirtl</t>
  </si>
  <si>
    <t>Martin Nagy</t>
  </si>
  <si>
    <t>Koudelová Lucia</t>
  </si>
  <si>
    <t>Pálová Zuzana, Ing.</t>
  </si>
  <si>
    <t>Adriána Ahmed Talačová</t>
  </si>
  <si>
    <t>DENISA HUDECOVA</t>
  </si>
  <si>
    <t>Tatiana Obselka</t>
  </si>
  <si>
    <t>Bučeková Michaela</t>
  </si>
  <si>
    <t>Ivana Dudášová</t>
  </si>
  <si>
    <t>MISKOLCIOVA ZUZANA</t>
  </si>
  <si>
    <t>Monika Ishak Mazánová</t>
  </si>
  <si>
    <t>Danihelová Dáša, Mgr.</t>
  </si>
  <si>
    <t>Mariana Volos</t>
  </si>
  <si>
    <t>Michal Klčo</t>
  </si>
  <si>
    <t>Petra Černá</t>
  </si>
  <si>
    <t>Zelinková Monika</t>
  </si>
  <si>
    <t>Miroslav Mata</t>
  </si>
  <si>
    <t>Monika Petrikova</t>
  </si>
  <si>
    <t>Barbora Röthová</t>
  </si>
  <si>
    <t>Barbora Blažová</t>
  </si>
  <si>
    <t>Kleinova Lucie</t>
  </si>
  <si>
    <t>JANA HORNACKOVA</t>
  </si>
  <si>
    <t>Vnukova Monika</t>
  </si>
  <si>
    <t>VLADIMIR ZELENKA</t>
  </si>
  <si>
    <t>Mgr. Peter Lukca</t>
  </si>
  <si>
    <t>Diana Szabova</t>
  </si>
  <si>
    <t>Bibiana Svitekova</t>
  </si>
  <si>
    <t>Tomas Hainzl</t>
  </si>
  <si>
    <t>Koreň Milan</t>
  </si>
  <si>
    <t>Taras Okrepkyi</t>
  </si>
  <si>
    <t>Stanislav Frastia</t>
  </si>
  <si>
    <t>Ingrid Fojtova</t>
  </si>
  <si>
    <t>Martin Biro</t>
  </si>
  <si>
    <t>ANDRLE MICHAELA</t>
  </si>
  <si>
    <t>Libor Kovalcik</t>
  </si>
  <si>
    <t>Magdalena Parlagiova</t>
  </si>
  <si>
    <t>Juliana Horvath</t>
  </si>
  <si>
    <t>BENKE PAVOL</t>
  </si>
  <si>
    <t>Vladimír Mikóczi</t>
  </si>
  <si>
    <t>Stachová Elena, Ing.</t>
  </si>
  <si>
    <t>Martin Guláš</t>
  </si>
  <si>
    <t>Vojtech Bardiovsky</t>
  </si>
  <si>
    <t>Katarína Straková</t>
  </si>
  <si>
    <t>Alžbeta Výpalová</t>
  </si>
  <si>
    <t>Slavomíra Hajdu</t>
  </si>
  <si>
    <t>Angelika Hallova</t>
  </si>
  <si>
    <t>SK2909000000005033845424</t>
  </si>
  <si>
    <t>GIBASKBX</t>
  </si>
  <si>
    <t>Alza</t>
  </si>
  <si>
    <t>/VS561781936/SS/KS8</t>
  </si>
  <si>
    <t>0561781936</t>
  </si>
  <si>
    <t>0008</t>
  </si>
  <si>
    <t>objednavka 561781936</t>
  </si>
  <si>
    <t>2509232KO7IBR</t>
  </si>
  <si>
    <t>INFRA Slovakia, s.r.o.</t>
  </si>
  <si>
    <t>Klaudia Krížiková</t>
  </si>
  <si>
    <t>Buran Sinani</t>
  </si>
  <si>
    <t>Sayedová Jana, Ing.</t>
  </si>
  <si>
    <t>MARTIN VYSLOCKY</t>
  </si>
  <si>
    <t>Lucia Conkova</t>
  </si>
  <si>
    <t>Miroslav Kovacik</t>
  </si>
  <si>
    <t>Kristina Hrinkova</t>
  </si>
  <si>
    <t>Šišková Katarína, Ing.</t>
  </si>
  <si>
    <t>Iurii Aleksyshynets</t>
  </si>
  <si>
    <t>Oleksandr Zykov</t>
  </si>
  <si>
    <t>Gastello Kittlerová Zuzana</t>
  </si>
  <si>
    <t>Ing. Lucia Mikova Jankovicova</t>
  </si>
  <si>
    <t>Roman Kocnar</t>
  </si>
  <si>
    <t>0000000009</t>
  </si>
  <si>
    <t>0898</t>
  </si>
  <si>
    <t>Vedenie konta VÚB Biznis účet Štan</t>
  </si>
  <si>
    <t>3009IG0174904</t>
  </si>
  <si>
    <t>Poplatky za platby nad rámec konta</t>
  </si>
  <si>
    <t>3009IG0174905</t>
  </si>
  <si>
    <t>Peter Šerák</t>
  </si>
  <si>
    <t>Miroslava Tomanikova</t>
  </si>
  <si>
    <t>Martin Jantosovic</t>
  </si>
  <si>
    <t>Straková Hana</t>
  </si>
  <si>
    <t>Olha Kvardova</t>
  </si>
  <si>
    <t>Monika Mihalikova</t>
  </si>
  <si>
    <t>Ciglanová Martina</t>
  </si>
  <si>
    <t>Herda Tomáš</t>
  </si>
  <si>
    <t>Jozef Nagy</t>
  </si>
  <si>
    <t>Babulicová Lenka</t>
  </si>
  <si>
    <t>Kuruc Marián, Ing.</t>
  </si>
  <si>
    <t>Janečková Adriana</t>
  </si>
  <si>
    <t>Svitlana Dochynets</t>
  </si>
  <si>
    <t>SK5511000000002627833013</t>
  </si>
  <si>
    <t>TATRSKBX</t>
  </si>
  <si>
    <t>Exam testing sro</t>
  </si>
  <si>
    <t>/VS225310347/SS/KS308</t>
  </si>
  <si>
    <t>0225310347</t>
  </si>
  <si>
    <t>Komparo 8 - 9 Rajcianska 3</t>
  </si>
  <si>
    <t>25100131PIIBR</t>
  </si>
  <si>
    <t>Felis Marek</t>
  </si>
  <si>
    <t>Monika Oravcova</t>
  </si>
  <si>
    <t>Buriak Inna</t>
  </si>
  <si>
    <t>Patrik Zima</t>
  </si>
  <si>
    <t>Martin Kusovsky</t>
  </si>
  <si>
    <t>Kristína Víteková</t>
  </si>
  <si>
    <t>Eva Čiefová</t>
  </si>
  <si>
    <t>Oleksyn Hanna</t>
  </si>
  <si>
    <t>Sasková Zuzana</t>
  </si>
  <si>
    <t>Jozef Mozola</t>
  </si>
  <si>
    <t>Peter Gaspar</t>
  </si>
  <si>
    <t>Chupii Vitalii</t>
  </si>
  <si>
    <t>Yuniya Trenko</t>
  </si>
  <si>
    <t>Le Thi Cam Tieng</t>
  </si>
  <si>
    <t>Štefan Grec</t>
  </si>
  <si>
    <t>Holičová Katarína, PhDr.</t>
  </si>
  <si>
    <t>JURACIC LUCIA</t>
  </si>
  <si>
    <t>ADAMEC STEFAN</t>
  </si>
  <si>
    <t>Iveta Kovacicova</t>
  </si>
  <si>
    <t>DANIELA SELLONG</t>
  </si>
  <si>
    <t>Ásványi Peter</t>
  </si>
  <si>
    <t>Ďurišková Vladimíra</t>
  </si>
  <si>
    <t>Kanďárová Helena, Ing., Phd.</t>
  </si>
  <si>
    <t>Silvia Kaceriakova</t>
  </si>
  <si>
    <t>Jana Stryckova</t>
  </si>
  <si>
    <t>Maria Rybarova</t>
  </si>
  <si>
    <t>Gregorovič Július, Ing.</t>
  </si>
  <si>
    <t>LUCIA HRUZOVA</t>
  </si>
  <si>
    <t>Lőrinczová Barbora, Ing.</t>
  </si>
  <si>
    <t>Lucia Studená</t>
  </si>
  <si>
    <t>Tomáš Kubasák</t>
  </si>
  <si>
    <t>Saskia Sokolová</t>
  </si>
  <si>
    <t>Karel Filip</t>
  </si>
  <si>
    <t>Badrnová Katarína</t>
  </si>
  <si>
    <t>Viktoriia Mkrtumova</t>
  </si>
  <si>
    <t>Veronika Sokolová</t>
  </si>
  <si>
    <t>Ševčík Peter</t>
  </si>
  <si>
    <t>LUCIA TAKACOVA</t>
  </si>
  <si>
    <t>Branislav Turinic</t>
  </si>
  <si>
    <t>Radovan Rybansky</t>
  </si>
  <si>
    <t>Ivana Janostiakova</t>
  </si>
  <si>
    <t>Jelena Stojković</t>
  </si>
  <si>
    <t>Maria Pysniakova</t>
  </si>
  <si>
    <t>Linda Huštatyová</t>
  </si>
  <si>
    <t>Martina Baumgartner</t>
  </si>
  <si>
    <t>Dorde Stojkovic</t>
  </si>
  <si>
    <t>Ulbriková Barbara</t>
  </si>
  <si>
    <t>Jana Horciciakova</t>
  </si>
  <si>
    <t>JANA FERENČÍKOVÁ</t>
  </si>
  <si>
    <t>Eva Santova</t>
  </si>
  <si>
    <t>Petra Vojtusova</t>
  </si>
  <si>
    <t>Romana Jurigová</t>
  </si>
  <si>
    <t>Emília Rudinská</t>
  </si>
  <si>
    <t>Horváthová Marianna</t>
  </si>
  <si>
    <t>Miroslav Ostatnik</t>
  </si>
  <si>
    <t>Herrmanová Iveta</t>
  </si>
  <si>
    <t>Maria Dadajova</t>
  </si>
  <si>
    <t>Lucia Zilkova</t>
  </si>
  <si>
    <t>Nataliia Sarantseva</t>
  </si>
  <si>
    <t>Aleksandar Gundelj</t>
  </si>
  <si>
    <t>Hájek Vladimír, Ing.</t>
  </si>
  <si>
    <t>Aneta Zelinková</t>
  </si>
  <si>
    <t>Alena Michnicova</t>
  </si>
  <si>
    <t>ROMANOVA ZUZANA</t>
  </si>
  <si>
    <t>Miháliková Ľubica, Mgr.</t>
  </si>
  <si>
    <t>Maria Pazurikova</t>
  </si>
  <si>
    <t>Zuzana Tothova</t>
  </si>
  <si>
    <t>Eva Mikoczi</t>
  </si>
  <si>
    <t>Pillarova Blanka</t>
  </si>
  <si>
    <t>Adriana Gajdos Javorkova</t>
  </si>
  <si>
    <t>Ďuračková Zuzana</t>
  </si>
  <si>
    <t>Ľubomíra Kaščáková</t>
  </si>
  <si>
    <t>Rudolf Trbušek</t>
  </si>
  <si>
    <t>Bartalošová Katarína, PhDr.</t>
  </si>
  <si>
    <t>Nagyová Štroffeková Klára</t>
  </si>
  <si>
    <t>Knapová Veronika</t>
  </si>
  <si>
    <t>Andrea Grancova</t>
  </si>
  <si>
    <t>Ľubica Živická</t>
  </si>
  <si>
    <t>Peter Orgoň</t>
  </si>
  <si>
    <t>Fidesová Zuzana, Ing.</t>
  </si>
  <si>
    <t>Snopková Katarína</t>
  </si>
  <si>
    <t>Martina Berošová</t>
  </si>
  <si>
    <t>ROMANA BOLEMANOVA</t>
  </si>
  <si>
    <t>Eva Luzova</t>
  </si>
  <si>
    <t>Alexander Luboshenko</t>
  </si>
  <si>
    <t>Hofstätterová Lucia</t>
  </si>
  <si>
    <t>Vuong Edlingerová Miriam</t>
  </si>
  <si>
    <t>Ufrla Peter</t>
  </si>
  <si>
    <t>Mészáros Tibor</t>
  </si>
  <si>
    <t>Adriána Siváková</t>
  </si>
  <si>
    <t>Petra Regulová</t>
  </si>
  <si>
    <t>František Kavuliak</t>
  </si>
  <si>
    <t>Olga Diabina</t>
  </si>
  <si>
    <t>Babová Helena</t>
  </si>
  <si>
    <t>Jaroslav Mrvecka</t>
  </si>
  <si>
    <t>Trenčanský Damián</t>
  </si>
  <si>
    <t>Anna Gibeľová</t>
  </si>
  <si>
    <t>Paida Uliana</t>
  </si>
  <si>
    <t>Tatiana Poliaková</t>
  </si>
  <si>
    <t>Bruchala Ján</t>
  </si>
  <si>
    <t>Damborský Roman</t>
  </si>
  <si>
    <t>Fodreková Renáta</t>
  </si>
  <si>
    <t>Miroslav Čekon</t>
  </si>
  <si>
    <t>Mináriková Andrea, Mgr.</t>
  </si>
  <si>
    <t>Terban Svitlana</t>
  </si>
  <si>
    <t>DAGMAR CERNANSKA</t>
  </si>
  <si>
    <t>Martin Porubän</t>
  </si>
  <si>
    <t>Lubomir Vince</t>
  </si>
  <si>
    <t>Maťufka Miroslav, Ing.</t>
  </si>
  <si>
    <t>Filip Fürst</t>
  </si>
  <si>
    <t>ZUZANA DILIK</t>
  </si>
  <si>
    <t>Melania Toneiser</t>
  </si>
  <si>
    <t>TANCZOS TOMAS</t>
  </si>
  <si>
    <t>BEATA PITTNEROVA</t>
  </si>
  <si>
    <t>Uliana Mazur</t>
  </si>
  <si>
    <t>MARIUS PALIGA</t>
  </si>
  <si>
    <t>Juraj Šindler</t>
  </si>
  <si>
    <t>Robert Štilhamer</t>
  </si>
  <si>
    <t>SIMONA BURANOVA</t>
  </si>
  <si>
    <t>Barbora Petrášová</t>
  </si>
  <si>
    <t>kab1-4</t>
  </si>
  <si>
    <t>SK4202000000002046561451</t>
  </si>
  <si>
    <t>SUBASKBXXXX</t>
  </si>
  <si>
    <t>Orbis Pictus Istropolitana spol. s.r.o.</t>
  </si>
  <si>
    <t>/VS2500403796/SS/KS0008</t>
  </si>
  <si>
    <t>2500403796</t>
  </si>
  <si>
    <t>Fyzika pracovne zosity</t>
  </si>
  <si>
    <t>25101906JVIBR</t>
  </si>
  <si>
    <t>GIBASKBXXXX</t>
  </si>
  <si>
    <t>Jana Bielekova</t>
  </si>
  <si>
    <t>/VS123456/SS/KS0558</t>
  </si>
  <si>
    <t>0000123456</t>
  </si>
  <si>
    <t>0558</t>
  </si>
  <si>
    <t>SK9709000000000631735783</t>
  </si>
  <si>
    <t>Tatiana Brndiarova</t>
  </si>
  <si>
    <t>Imatrikulacia prvakov - odznaky</t>
  </si>
  <si>
    <t>251019068ZIBR</t>
  </si>
  <si>
    <t>Miroslava Horňáková</t>
  </si>
  <si>
    <t>UNCRSKBXXXX</t>
  </si>
  <si>
    <t>MAROS VOSCEK</t>
  </si>
  <si>
    <t>TATRSKBXXXX</t>
  </si>
  <si>
    <t>Tomas Toneiser</t>
  </si>
  <si>
    <t>Peter Lányi</t>
  </si>
  <si>
    <t>Klaudia Smolinská</t>
  </si>
  <si>
    <t>Paulina Pavlicek</t>
  </si>
  <si>
    <t>Katarina Navratilova</t>
  </si>
  <si>
    <t>Daniela Ovadová</t>
  </si>
  <si>
    <t>CEKOSKBXXXX</t>
  </si>
  <si>
    <t>SK6875000000004001969241</t>
  </si>
  <si>
    <t>Alza.sk s.r.o.</t>
  </si>
  <si>
    <t>/VS565983934/SS/KS0008</t>
  </si>
  <si>
    <t>0565983934</t>
  </si>
  <si>
    <t>OZ Rajcianska3 sijaci stroj</t>
  </si>
  <si>
    <t>2510232DS7IBR</t>
  </si>
  <si>
    <t>Katarina Grogerova</t>
  </si>
  <si>
    <t>BOSKOVICOVA ADRIANA</t>
  </si>
  <si>
    <t>Šuplata Peter, Ing.</t>
  </si>
  <si>
    <t>Požgay Peter</t>
  </si>
  <si>
    <t>Veronika Voštinárová</t>
  </si>
  <si>
    <t>Olha Chernikova</t>
  </si>
  <si>
    <t>Havlíková Lenka, Ing.</t>
  </si>
  <si>
    <t>Horniaková Petra</t>
  </si>
  <si>
    <t>KANA TOMAS</t>
  </si>
  <si>
    <t>Chandoga Špačková Jana, Mgr.</t>
  </si>
  <si>
    <t>3110IG0177496</t>
  </si>
  <si>
    <t>3110IG0177497</t>
  </si>
  <si>
    <t>SK1602000000006138048012</t>
  </si>
  <si>
    <t>Martina Slovikova</t>
  </si>
  <si>
    <t>pomocky anglictina</t>
  </si>
  <si>
    <t>2511010P07IBR</t>
  </si>
  <si>
    <t>SK2702000000002345912354</t>
  </si>
  <si>
    <t>Miloslava Skultetyova</t>
  </si>
  <si>
    <t>cudzie jazyky</t>
  </si>
  <si>
    <t>2511010P7GIBR</t>
  </si>
  <si>
    <t>Martin Sčensný</t>
  </si>
  <si>
    <t>Jana Urban</t>
  </si>
  <si>
    <t>Kasalová Zuzana</t>
  </si>
  <si>
    <t>SK7609000000005128958704</t>
  </si>
  <si>
    <t>Peter Melis</t>
  </si>
  <si>
    <t>IVANKA UHLÍŘOVÁ</t>
  </si>
  <si>
    <t>Zuzana Horska</t>
  </si>
  <si>
    <t>LISKOVA MARTINA</t>
  </si>
  <si>
    <t>Kríselová Martina</t>
  </si>
  <si>
    <t>Pekár Juraj, Ing.</t>
  </si>
  <si>
    <t>Miriam Bandurova</t>
  </si>
  <si>
    <t>Peter Brandl</t>
  </si>
  <si>
    <t>Eva Krempaská</t>
  </si>
  <si>
    <t>Peniašková Martina</t>
  </si>
  <si>
    <t>Viktória Černá</t>
  </si>
  <si>
    <t>Jana Skaličanová</t>
  </si>
  <si>
    <t>LUCIA HRÚZOVÁ</t>
  </si>
  <si>
    <t>Miroslav Hudacký</t>
  </si>
  <si>
    <t>Puiko Vasyl</t>
  </si>
  <si>
    <t>Le HUng Vuong</t>
  </si>
  <si>
    <t>POBNSKBAXXX</t>
  </si>
  <si>
    <t>Chobotova Slavomira</t>
  </si>
  <si>
    <t>Sona Forova</t>
  </si>
  <si>
    <t>Shardar Kausar</t>
  </si>
  <si>
    <t>Hlavatý Peter Daniel</t>
  </si>
  <si>
    <t>Zuzana Tóthová</t>
  </si>
  <si>
    <t>Emily Musak</t>
  </si>
  <si>
    <t>Katarina Kupcova</t>
  </si>
  <si>
    <t>Jana Melusova</t>
  </si>
  <si>
    <t>Vira Akimova</t>
  </si>
  <si>
    <t>Silvia Važanová</t>
  </si>
  <si>
    <t>Botkova Milada</t>
  </si>
  <si>
    <t>Hajduková Anna Mária</t>
  </si>
  <si>
    <t>Emilia Rudinska</t>
  </si>
  <si>
    <t>SK0311110000001477257000</t>
  </si>
  <si>
    <t>CENTRALCHEM, s.r.o.</t>
  </si>
  <si>
    <t>/VS1025006077/SS/KS0008</t>
  </si>
  <si>
    <t>1025006077</t>
  </si>
  <si>
    <t>Lievik s kratkou stonkou OZ Rajcianska 3</t>
  </si>
  <si>
    <t>2511262MNZIBR</t>
  </si>
  <si>
    <t>SK6109000000005113826004</t>
  </si>
  <si>
    <t>Linda Medek Kocnerova</t>
  </si>
  <si>
    <t>siet na pinpong a rakety Rajcianska 3</t>
  </si>
  <si>
    <t>2511262N1GIBR</t>
  </si>
  <si>
    <t>SK2011000000002948101550</t>
  </si>
  <si>
    <t>Campania s.r.o.</t>
  </si>
  <si>
    <t>/VS202528/SS/KS0008</t>
  </si>
  <si>
    <t>0000202528</t>
  </si>
  <si>
    <t>Mikulas figurky Rajcianska 3</t>
  </si>
  <si>
    <t>2511262OW6IBR</t>
  </si>
  <si>
    <t>Richard Vida</t>
  </si>
  <si>
    <t>2811IG0174308</t>
  </si>
  <si>
    <t>2811IG0174309</t>
  </si>
  <si>
    <t>SK1702000000002526587159</t>
  </si>
  <si>
    <t>PL TRADE,s.r.o.</t>
  </si>
  <si>
    <t>/VS462025/SS/KS0008</t>
  </si>
  <si>
    <t>0000462025</t>
  </si>
  <si>
    <t>oplotenie ihriska - dalsia platba 5000 - denny limit</t>
  </si>
  <si>
    <t>2512013OGRIBR</t>
  </si>
  <si>
    <t>Andrea Chlebečková</t>
  </si>
  <si>
    <t>/DO2025-12-01/SP sachovy turnaj</t>
  </si>
  <si>
    <t>2512013NTUIBR</t>
  </si>
  <si>
    <t>Juraj Sindler</t>
  </si>
  <si>
    <t>SK6465000000003650680726</t>
  </si>
  <si>
    <t>Lenka Gavornikova</t>
  </si>
  <si>
    <t>/DO2025-12-01/SP pomocky do kuchynky</t>
  </si>
  <si>
    <t>2512013NMVIBR</t>
  </si>
  <si>
    <t>oplotenie ihriska - doplatok -druha platba</t>
  </si>
  <si>
    <t>2512040OYEIBR</t>
  </si>
  <si>
    <t>CETL MICHALA</t>
  </si>
  <si>
    <t>SK2311000000002611201775</t>
  </si>
  <si>
    <t>Igor Safar</t>
  </si>
  <si>
    <t>/VS0029/SS/KS</t>
  </si>
  <si>
    <t>0000000029</t>
  </si>
  <si>
    <t>Notarska zapisnica</t>
  </si>
  <si>
    <t>251205167CIBR</t>
  </si>
  <si>
    <t>Klobušník Roman, Ing.</t>
  </si>
  <si>
    <t>Gandžala Peter</t>
  </si>
  <si>
    <t>Glembová Alexandra</t>
  </si>
  <si>
    <t>Slavka Biskupicova</t>
  </si>
  <si>
    <t>Monika Čikás</t>
  </si>
  <si>
    <t>Lederleitner Andrea, Mgr.</t>
  </si>
  <si>
    <t>Andrea Chlebeckova</t>
  </si>
  <si>
    <t>/VS123456/SS/KS8550</t>
  </si>
  <si>
    <t>8550</t>
  </si>
  <si>
    <t>miroslava skultetyova</t>
  </si>
  <si>
    <t>AJ olympiada Rajcianska 3</t>
  </si>
  <si>
    <t>2512111SQ9IBR</t>
  </si>
  <si>
    <t>Hrivňáková Jana</t>
  </si>
  <si>
    <t>Čisáriková Nina</t>
  </si>
  <si>
    <t>SK0502000000003560391453</t>
  </si>
  <si>
    <t>Klaudia Dzavikova</t>
  </si>
  <si>
    <t>Nemeckz J. Olympiada</t>
  </si>
  <si>
    <t>25121624LLIBR</t>
  </si>
  <si>
    <t>SK7509000000000305487155</t>
  </si>
  <si>
    <t>Hruskova</t>
  </si>
  <si>
    <t>Salianska Matko</t>
  </si>
  <si>
    <t>25121625KCIBR</t>
  </si>
  <si>
    <t>SK6211000000002627341000</t>
  </si>
  <si>
    <t>NAY a.s.</t>
  </si>
  <si>
    <t>/VS2000728085/SS/KS0008</t>
  </si>
  <si>
    <t>2000728085</t>
  </si>
  <si>
    <t>Priama bruska Dremel 2050/15 OZ Rajcianska 3</t>
  </si>
  <si>
    <t>25121623VGIBR</t>
  </si>
  <si>
    <t>SK9209000000005115323611</t>
  </si>
  <si>
    <t>Zuzana Lettrich Visnovcova</t>
  </si>
  <si>
    <t>Saliansky Matko</t>
  </si>
  <si>
    <t>2512162513IBR</t>
  </si>
  <si>
    <t>Martina Hroncova</t>
  </si>
  <si>
    <t>Hon Olleová Katarína, PhDr.</t>
  </si>
  <si>
    <t>Miroslav Vanek</t>
  </si>
  <si>
    <t>SK2202000000003765688058</t>
  </si>
  <si>
    <t>Sona Furgalakova</t>
  </si>
  <si>
    <t>sportovy den na Mikulasa</t>
  </si>
  <si>
    <t>2512310MWXIBR</t>
  </si>
  <si>
    <t>foneticka sutaz - hlakovanie</t>
  </si>
  <si>
    <t>2512310N5XIBR</t>
  </si>
  <si>
    <t>SK7402000000002518589453</t>
  </si>
  <si>
    <t>Lubica Putorikova</t>
  </si>
  <si>
    <t>najkrajsie tekvice</t>
  </si>
  <si>
    <t>25111349E0IBR</t>
  </si>
  <si>
    <t>SK9509000000000512030932</t>
  </si>
  <si>
    <t>Tatiana Hudakova</t>
  </si>
  <si>
    <t>pomocky AJ</t>
  </si>
  <si>
    <t>25111349JVIBR</t>
  </si>
  <si>
    <t>HAJNIKOVA IVANA</t>
  </si>
  <si>
    <t>mini-ih</t>
  </si>
  <si>
    <t>účtovný rok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</si>
</sst>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#,##0\ &quot;€&quot;;[Red]\-#,##0\ &quot;€&quot;"/>
    <numFmt numFmtId="8" formatCode="#,##0.00\ &quot;€&quot;;[Red]\-#,##0.00\ &quot;€&quot;"/>
    <numFmt numFmtId="164" formatCode="#,##0.00\ [$€-1]"/>
    <numFmt numFmtId="165" formatCode="#,##0.00\ &quot;€&quot;"/>
    <numFmt numFmtId="166" formatCode="dd\.mm\.yyyy"/>
    <numFmt numFmtId="167" formatCode="_-* #,##0.00\ [$€-41B]_-;\-* #,##0.00\ [$€-41B]_-;_-* &quot;-&quot;??\ [$€-41B]_-;_-@_-"/>
  </numFmts>
  <fonts count="51">
    <font>
      <sz val="10"/>
      <name val="Arial CE"/>
      <charset val="238"/>
    </font>
    <font>
      <sz val="11"/>
      <name val="Times New Roman"/>
      <family val="1"/>
    </font>
    <font>
      <sz val="12"/>
      <color indexed="10"/>
      <name val="Times New Roman"/>
      <family val="1"/>
    </font>
    <font>
      <sz val="10"/>
      <color indexed="12"/>
      <name val="Arial CE"/>
      <family val="2"/>
      <charset val="238"/>
    </font>
    <font>
      <sz val="10"/>
      <name val="Times New Roman"/>
      <family val="1"/>
    </font>
    <font>
      <b/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0"/>
      <name val="Arial CE"/>
      <charset val="238"/>
    </font>
    <font>
      <sz val="11"/>
      <name val="Times New Roman"/>
      <family val="1"/>
      <charset val="238"/>
    </font>
    <font>
      <sz val="10"/>
      <name val="Arial"/>
      <family val="2"/>
      <charset val="238"/>
    </font>
    <font>
      <sz val="10"/>
      <color indexed="8"/>
      <name val="Comic Sans MS"/>
      <family val="4"/>
    </font>
    <font>
      <b/>
      <sz val="10"/>
      <name val="Arial"/>
      <family val="2"/>
      <charset val="238"/>
    </font>
    <font>
      <i/>
      <sz val="12"/>
      <name val="Arial CE"/>
      <charset val="238"/>
    </font>
    <font>
      <b/>
      <sz val="11"/>
      <name val="Arial CE"/>
      <charset val="238"/>
    </font>
    <font>
      <b/>
      <sz val="12"/>
      <name val="Arial"/>
      <family val="2"/>
      <charset val="238"/>
    </font>
    <font>
      <b/>
      <sz val="12"/>
      <name val="Arial CE"/>
      <charset val="238"/>
    </font>
    <font>
      <sz val="8"/>
      <name val="Arial CE"/>
      <charset val="238"/>
    </font>
    <font>
      <b/>
      <sz val="10"/>
      <color indexed="8"/>
      <name val="Comic Sans MS"/>
      <family val="4"/>
      <charset val="238"/>
    </font>
    <font>
      <sz val="12"/>
      <name val="Times New Roman"/>
      <family val="1"/>
      <charset val="238"/>
    </font>
    <font>
      <sz val="12"/>
      <name val="Times New Roman"/>
      <family val="1"/>
    </font>
    <font>
      <sz val="10"/>
      <color theme="3" tint="-0.499984740745262"/>
      <name val="Arial"/>
      <family val="2"/>
      <charset val="238"/>
    </font>
    <font>
      <b/>
      <sz val="10"/>
      <color rgb="FF0070C0"/>
      <name val="Arial"/>
      <family val="2"/>
      <charset val="238"/>
    </font>
    <font>
      <b/>
      <sz val="10"/>
      <color rgb="FF0070C0"/>
      <name val="Arial CE"/>
      <charset val="238"/>
    </font>
    <font>
      <b/>
      <sz val="10"/>
      <color rgb="FFFF0000"/>
      <name val="Arial"/>
      <family val="2"/>
      <charset val="238"/>
    </font>
    <font>
      <b/>
      <sz val="12"/>
      <color rgb="FFFF0000"/>
      <name val="Arial"/>
      <family val="2"/>
      <charset val="238"/>
    </font>
    <font>
      <sz val="9"/>
      <color indexed="81"/>
      <name val="Segoe UI"/>
      <family val="2"/>
      <charset val="238"/>
    </font>
    <font>
      <b/>
      <sz val="9"/>
      <color indexed="81"/>
      <name val="Segoe UI"/>
      <family val="2"/>
      <charset val="238"/>
    </font>
    <font>
      <sz val="10"/>
      <color rgb="FFFF0000"/>
      <name val="Comic Sans MS"/>
      <family val="4"/>
    </font>
    <font>
      <sz val="10"/>
      <color theme="6" tint="-0.499984740745262"/>
      <name val="Arial CE"/>
      <charset val="238"/>
    </font>
    <font>
      <b/>
      <sz val="10"/>
      <color theme="6" tint="-0.499984740745262"/>
      <name val="Arial CE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10"/>
      <color indexed="8"/>
      <name val="DejaVu Sans"/>
    </font>
    <font>
      <b/>
      <sz val="10"/>
      <color indexed="8"/>
      <name val="DejaVu Sans"/>
    </font>
    <font>
      <b/>
      <sz val="14"/>
      <color indexed="8"/>
      <name val="DejaVu Sans"/>
    </font>
    <font>
      <sz val="12"/>
      <color indexed="8"/>
      <name val="DejaVu Sans"/>
    </font>
    <font>
      <b/>
      <i/>
      <sz val="11"/>
      <color indexed="8"/>
      <name val="DejaVu Sans"/>
    </font>
    <font>
      <b/>
      <sz val="9"/>
      <name val="Arial CE"/>
      <charset val="238"/>
    </font>
    <font>
      <sz val="10"/>
      <name val="Comic Sans MS"/>
      <family val="4"/>
    </font>
    <font>
      <b/>
      <sz val="11"/>
      <color rgb="FFFF0000"/>
      <name val="Arial"/>
      <family val="2"/>
      <charset val="238"/>
    </font>
    <font>
      <b/>
      <sz val="12"/>
      <color rgb="FF0070C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color rgb="FFFF0000"/>
      <name val="Arial CE"/>
      <charset val="238"/>
    </font>
    <font>
      <sz val="9"/>
      <color indexed="81"/>
      <name val="Tahoma"/>
      <family val="2"/>
    </font>
    <font>
      <sz val="12"/>
      <color theme="1"/>
      <name val="Times New Roman"/>
      <family val="1"/>
      <charset val="238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b/>
      <sz val="11"/>
      <color theme="1"/>
      <name val="Calibri"/>
      <family val="2"/>
      <charset val="238"/>
      <scheme val="minor"/>
    </font>
    <font>
      <sz val="11"/>
      <color rgb="FF201F1E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/>
    <xf numFmtId="0" fontId="9" fillId="0" borderId="0"/>
    <xf numFmtId="0" fontId="31" fillId="0" borderId="0"/>
    <xf numFmtId="0" fontId="9" fillId="0" borderId="0"/>
    <xf numFmtId="0" fontId="41" fillId="0" borderId="0"/>
    <xf numFmtId="0" fontId="42" fillId="0" borderId="0"/>
  </cellStyleXfs>
  <cellXfs count="211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vertical="top" wrapText="1"/>
    </xf>
    <xf numFmtId="0" fontId="0" fillId="0" borderId="0" xfId="0" applyAlignment="1">
      <alignment horizontal="right"/>
    </xf>
    <xf numFmtId="0" fontId="8" fillId="0" borderId="2" xfId="0" applyFont="1" applyBorder="1" applyAlignment="1">
      <alignment vertical="top" wrapText="1"/>
    </xf>
    <xf numFmtId="0" fontId="11" fillId="0" borderId="0" xfId="0" applyFont="1" applyFill="1" applyBorder="1"/>
    <xf numFmtId="164" fontId="11" fillId="0" borderId="0" xfId="0" applyNumberFormat="1" applyFont="1" applyFill="1" applyBorder="1"/>
    <xf numFmtId="164" fontId="20" fillId="0" borderId="1" xfId="0" applyNumberFormat="1" applyFont="1" applyFill="1" applyBorder="1"/>
    <xf numFmtId="0" fontId="0" fillId="0" borderId="0" xfId="0" applyBorder="1"/>
    <xf numFmtId="0" fontId="21" fillId="0" borderId="0" xfId="0" applyFont="1" applyFill="1" applyBorder="1"/>
    <xf numFmtId="164" fontId="21" fillId="0" borderId="0" xfId="0" applyNumberFormat="1" applyFont="1" applyFill="1" applyBorder="1"/>
    <xf numFmtId="0" fontId="22" fillId="0" borderId="0" xfId="0" applyFont="1" applyBorder="1"/>
    <xf numFmtId="0" fontId="12" fillId="0" borderId="0" xfId="0" applyFont="1"/>
    <xf numFmtId="0" fontId="13" fillId="0" borderId="0" xfId="0" applyFont="1" applyBorder="1"/>
    <xf numFmtId="0" fontId="13" fillId="0" borderId="0" xfId="0" applyFont="1"/>
    <xf numFmtId="14" fontId="13" fillId="0" borderId="0" xfId="0" applyNumberFormat="1" applyFont="1"/>
    <xf numFmtId="0" fontId="1" fillId="0" borderId="6" xfId="0" applyFont="1" applyBorder="1" applyAlignment="1">
      <alignment vertical="top" wrapText="1"/>
    </xf>
    <xf numFmtId="164" fontId="23" fillId="0" borderId="0" xfId="0" applyNumberFormat="1" applyFont="1" applyFill="1" applyBorder="1"/>
    <xf numFmtId="164" fontId="10" fillId="2" borderId="0" xfId="1" applyNumberFormat="1" applyFont="1" applyFill="1" applyBorder="1"/>
    <xf numFmtId="0" fontId="4" fillId="0" borderId="0" xfId="0" applyFont="1" applyBorder="1" applyAlignment="1">
      <alignment vertical="top" wrapText="1"/>
    </xf>
    <xf numFmtId="0" fontId="3" fillId="0" borderId="0" xfId="0" applyFont="1" applyBorder="1"/>
    <xf numFmtId="0" fontId="6" fillId="0" borderId="0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164" fontId="10" fillId="2" borderId="1" xfId="1" applyNumberFormat="1" applyFont="1" applyFill="1" applyBorder="1"/>
    <xf numFmtId="164" fontId="10" fillId="2" borderId="7" xfId="1" applyNumberFormat="1" applyFont="1" applyFill="1" applyBorder="1"/>
    <xf numFmtId="164" fontId="10" fillId="2" borderId="8" xfId="1" applyNumberFormat="1" applyFont="1" applyFill="1" applyBorder="1"/>
    <xf numFmtId="0" fontId="1" fillId="0" borderId="9" xfId="0" applyFont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14" fillId="2" borderId="10" xfId="0" applyFont="1" applyFill="1" applyBorder="1"/>
    <xf numFmtId="0" fontId="8" fillId="0" borderId="6" xfId="0" applyFont="1" applyBorder="1" applyAlignment="1">
      <alignment vertical="top" wrapText="1"/>
    </xf>
    <xf numFmtId="164" fontId="10" fillId="2" borderId="12" xfId="1" applyNumberFormat="1" applyFont="1" applyFill="1" applyBorder="1"/>
    <xf numFmtId="164" fontId="14" fillId="2" borderId="13" xfId="0" applyNumberFormat="1" applyFont="1" applyFill="1" applyBorder="1" applyAlignment="1"/>
    <xf numFmtId="165" fontId="23" fillId="0" borderId="0" xfId="0" applyNumberFormat="1" applyFont="1" applyFill="1" applyBorder="1"/>
    <xf numFmtId="165" fontId="0" fillId="0" borderId="0" xfId="0" applyNumberFormat="1" applyBorder="1"/>
    <xf numFmtId="165" fontId="2" fillId="0" borderId="1" xfId="0" applyNumberFormat="1" applyFont="1" applyBorder="1" applyAlignment="1">
      <alignment horizontal="right" vertical="top" wrapText="1"/>
    </xf>
    <xf numFmtId="0" fontId="9" fillId="0" borderId="1" xfId="0" applyFont="1" applyFill="1" applyBorder="1"/>
    <xf numFmtId="0" fontId="9" fillId="2" borderId="1" xfId="0" applyFont="1" applyFill="1" applyBorder="1" applyAlignment="1">
      <alignment horizontal="left"/>
    </xf>
    <xf numFmtId="0" fontId="18" fillId="0" borderId="9" xfId="0" applyFont="1" applyBorder="1" applyAlignment="1">
      <alignment vertical="top" wrapText="1"/>
    </xf>
    <xf numFmtId="0" fontId="19" fillId="0" borderId="2" xfId="0" applyFont="1" applyBorder="1" applyAlignment="1">
      <alignment vertical="top" wrapText="1"/>
    </xf>
    <xf numFmtId="0" fontId="15" fillId="0" borderId="10" xfId="0" applyFont="1" applyBorder="1" applyAlignment="1">
      <alignment vertical="center"/>
    </xf>
    <xf numFmtId="0" fontId="15" fillId="0" borderId="14" xfId="0" applyFont="1" applyBorder="1" applyAlignment="1">
      <alignment vertical="center"/>
    </xf>
    <xf numFmtId="0" fontId="1" fillId="0" borderId="11" xfId="0" applyFont="1" applyBorder="1" applyAlignment="1">
      <alignment vertical="top" wrapText="1"/>
    </xf>
    <xf numFmtId="164" fontId="24" fillId="2" borderId="15" xfId="0" applyNumberFormat="1" applyFont="1" applyFill="1" applyBorder="1" applyAlignment="1"/>
    <xf numFmtId="164" fontId="17" fillId="2" borderId="16" xfId="1" applyNumberFormat="1" applyFont="1" applyFill="1" applyBorder="1"/>
    <xf numFmtId="0" fontId="7" fillId="0" borderId="14" xfId="0" applyFont="1" applyBorder="1" applyAlignment="1">
      <alignment vertical="center" wrapText="1"/>
    </xf>
    <xf numFmtId="165" fontId="0" fillId="0" borderId="0" xfId="0" applyNumberFormat="1"/>
    <xf numFmtId="0" fontId="8" fillId="0" borderId="18" xfId="0" applyFont="1" applyBorder="1" applyAlignment="1">
      <alignment vertical="top" wrapText="1"/>
    </xf>
    <xf numFmtId="165" fontId="27" fillId="2" borderId="1" xfId="1" applyNumberFormat="1" applyFont="1" applyFill="1" applyBorder="1"/>
    <xf numFmtId="165" fontId="27" fillId="2" borderId="8" xfId="1" applyNumberFormat="1" applyFont="1" applyFill="1" applyBorder="1"/>
    <xf numFmtId="0" fontId="15" fillId="0" borderId="17" xfId="0" applyFont="1" applyBorder="1" applyAlignment="1">
      <alignment vertical="center" wrapText="1"/>
    </xf>
    <xf numFmtId="164" fontId="10" fillId="2" borderId="19" xfId="1" applyNumberFormat="1" applyFont="1" applyFill="1" applyBorder="1"/>
    <xf numFmtId="0" fontId="0" fillId="0" borderId="0" xfId="0" applyNumberFormat="1"/>
    <xf numFmtId="0" fontId="0" fillId="0" borderId="0" xfId="0" applyFill="1" applyBorder="1" applyAlignment="1">
      <alignment horizontal="right"/>
    </xf>
    <xf numFmtId="14" fontId="0" fillId="0" borderId="2" xfId="0" applyNumberFormat="1" applyBorder="1"/>
    <xf numFmtId="0" fontId="19" fillId="0" borderId="18" xfId="0" applyFont="1" applyBorder="1" applyAlignment="1">
      <alignment vertical="top" wrapText="1"/>
    </xf>
    <xf numFmtId="165" fontId="27" fillId="2" borderId="19" xfId="1" applyNumberFormat="1" applyFont="1" applyFill="1" applyBorder="1"/>
    <xf numFmtId="0" fontId="1" fillId="0" borderId="18" xfId="0" applyFont="1" applyBorder="1" applyAlignment="1">
      <alignment vertical="top" wrapText="1"/>
    </xf>
    <xf numFmtId="0" fontId="28" fillId="0" borderId="0" xfId="0" applyFont="1" applyAlignment="1">
      <alignment horizontal="right"/>
    </xf>
    <xf numFmtId="164" fontId="7" fillId="0" borderId="0" xfId="0" applyNumberFormat="1" applyFont="1"/>
    <xf numFmtId="164" fontId="20" fillId="0" borderId="0" xfId="0" applyNumberFormat="1" applyFont="1" applyFill="1" applyBorder="1"/>
    <xf numFmtId="0" fontId="1" fillId="0" borderId="2" xfId="0" applyFont="1" applyFill="1" applyBorder="1" applyAlignment="1">
      <alignment vertical="top" wrapText="1"/>
    </xf>
    <xf numFmtId="0" fontId="32" fillId="2" borderId="0" xfId="2" applyFont="1" applyFill="1" applyBorder="1" applyAlignment="1" applyProtection="1">
      <alignment horizontal="left" vertical="top" wrapText="1"/>
    </xf>
    <xf numFmtId="0" fontId="31" fillId="0" borderId="0" xfId="2"/>
    <xf numFmtId="0" fontId="32" fillId="2" borderId="21" xfId="2" applyFont="1" applyFill="1" applyBorder="1" applyAlignment="1" applyProtection="1">
      <alignment horizontal="left" vertical="center" wrapText="1"/>
    </xf>
    <xf numFmtId="164" fontId="24" fillId="2" borderId="0" xfId="0" applyNumberFormat="1" applyFont="1" applyFill="1" applyBorder="1" applyAlignment="1"/>
    <xf numFmtId="0" fontId="37" fillId="0" borderId="14" xfId="0" applyFont="1" applyBorder="1" applyAlignment="1">
      <alignment horizontal="center" vertical="center" wrapText="1"/>
    </xf>
    <xf numFmtId="165" fontId="29" fillId="0" borderId="4" xfId="0" applyNumberFormat="1" applyFont="1" applyBorder="1"/>
    <xf numFmtId="165" fontId="29" fillId="0" borderId="3" xfId="0" applyNumberFormat="1" applyFont="1" applyBorder="1"/>
    <xf numFmtId="165" fontId="38" fillId="2" borderId="7" xfId="1" applyNumberFormat="1" applyFont="1" applyFill="1" applyBorder="1"/>
    <xf numFmtId="165" fontId="38" fillId="2" borderId="1" xfId="1" applyNumberFormat="1" applyFont="1" applyFill="1" applyBorder="1"/>
    <xf numFmtId="165" fontId="38" fillId="2" borderId="19" xfId="1" applyNumberFormat="1" applyFont="1" applyFill="1" applyBorder="1"/>
    <xf numFmtId="165" fontId="38" fillId="2" borderId="8" xfId="1" applyNumberFormat="1" applyFont="1" applyFill="1" applyBorder="1"/>
    <xf numFmtId="165" fontId="11" fillId="0" borderId="0" xfId="0" applyNumberFormat="1" applyFont="1" applyFill="1" applyBorder="1"/>
    <xf numFmtId="165" fontId="30" fillId="0" borderId="0" xfId="0" applyNumberFormat="1" applyFont="1" applyBorder="1"/>
    <xf numFmtId="165" fontId="30" fillId="0" borderId="8" xfId="0" applyNumberFormat="1" applyFont="1" applyBorder="1"/>
    <xf numFmtId="165" fontId="11" fillId="0" borderId="7" xfId="0" applyNumberFormat="1" applyFont="1" applyFill="1" applyBorder="1"/>
    <xf numFmtId="165" fontId="11" fillId="0" borderId="8" xfId="0" applyNumberFormat="1" applyFont="1" applyFill="1" applyBorder="1"/>
    <xf numFmtId="165" fontId="19" fillId="0" borderId="1" xfId="0" applyNumberFormat="1" applyFont="1" applyBorder="1" applyAlignment="1">
      <alignment horizontal="right" vertical="top" wrapText="1"/>
    </xf>
    <xf numFmtId="165" fontId="0" fillId="0" borderId="8" xfId="0" applyNumberFormat="1" applyFont="1" applyBorder="1"/>
    <xf numFmtId="165" fontId="2" fillId="0" borderId="7" xfId="0" applyNumberFormat="1" applyFont="1" applyBorder="1" applyAlignment="1">
      <alignment horizontal="right" vertical="top" wrapText="1"/>
    </xf>
    <xf numFmtId="0" fontId="0" fillId="0" borderId="20" xfId="0" applyBorder="1"/>
    <xf numFmtId="165" fontId="0" fillId="0" borderId="12" xfId="0" applyNumberFormat="1" applyFont="1" applyBorder="1"/>
    <xf numFmtId="165" fontId="0" fillId="0" borderId="7" xfId="0" applyNumberFormat="1" applyFont="1" applyBorder="1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65" fontId="0" fillId="0" borderId="1" xfId="0" applyNumberFormat="1" applyFont="1" applyBorder="1"/>
    <xf numFmtId="165" fontId="2" fillId="0" borderId="8" xfId="0" applyNumberFormat="1" applyFont="1" applyBorder="1" applyAlignment="1">
      <alignment horizontal="right" vertical="top" wrapText="1"/>
    </xf>
    <xf numFmtId="165" fontId="0" fillId="0" borderId="19" xfId="0" applyNumberFormat="1" applyFont="1" applyBorder="1"/>
    <xf numFmtId="164" fontId="39" fillId="0" borderId="0" xfId="0" applyNumberFormat="1" applyFont="1" applyFill="1" applyBorder="1"/>
    <xf numFmtId="4" fontId="16" fillId="0" borderId="0" xfId="0" applyNumberFormat="1" applyFont="1"/>
    <xf numFmtId="0" fontId="32" fillId="2" borderId="0" xfId="0" applyFont="1" applyFill="1" applyBorder="1" applyAlignment="1" applyProtection="1">
      <alignment horizontal="left" vertical="top" wrapText="1"/>
    </xf>
    <xf numFmtId="0" fontId="7" fillId="0" borderId="0" xfId="0" applyFont="1" applyAlignment="1">
      <alignment horizontal="center"/>
    </xf>
    <xf numFmtId="9" fontId="7" fillId="0" borderId="0" xfId="0" applyNumberFormat="1" applyFont="1" applyAlignment="1">
      <alignment horizontal="center"/>
    </xf>
    <xf numFmtId="164" fontId="0" fillId="0" borderId="0" xfId="0" applyNumberFormat="1"/>
    <xf numFmtId="164" fontId="40" fillId="0" borderId="0" xfId="0" applyNumberFormat="1" applyFont="1" applyFill="1" applyBorder="1"/>
    <xf numFmtId="0" fontId="19" fillId="0" borderId="6" xfId="0" applyFont="1" applyBorder="1" applyAlignment="1">
      <alignment vertical="top" wrapText="1"/>
    </xf>
    <xf numFmtId="49" fontId="0" fillId="0" borderId="20" xfId="0" applyNumberFormat="1" applyBorder="1"/>
    <xf numFmtId="165" fontId="29" fillId="0" borderId="5" xfId="0" applyNumberFormat="1" applyFont="1" applyBorder="1"/>
    <xf numFmtId="165" fontId="29" fillId="0" borderId="22" xfId="0" applyNumberFormat="1" applyFont="1" applyBorder="1"/>
    <xf numFmtId="0" fontId="1" fillId="0" borderId="20" xfId="0" applyFont="1" applyBorder="1" applyAlignment="1">
      <alignment vertical="top" wrapText="1"/>
    </xf>
    <xf numFmtId="164" fontId="10" fillId="2" borderId="20" xfId="1" applyNumberFormat="1" applyFont="1" applyFill="1" applyBorder="1"/>
    <xf numFmtId="165" fontId="2" fillId="0" borderId="20" xfId="0" applyNumberFormat="1" applyFont="1" applyBorder="1" applyAlignment="1">
      <alignment horizontal="right" vertical="top" wrapText="1"/>
    </xf>
    <xf numFmtId="165" fontId="19" fillId="0" borderId="20" xfId="0" applyNumberFormat="1" applyFont="1" applyBorder="1" applyAlignment="1">
      <alignment horizontal="right" vertical="top" wrapText="1"/>
    </xf>
    <xf numFmtId="164" fontId="9" fillId="0" borderId="7" xfId="0" applyNumberFormat="1" applyFont="1" applyFill="1" applyBorder="1"/>
    <xf numFmtId="164" fontId="9" fillId="0" borderId="8" xfId="0" applyNumberFormat="1" applyFont="1" applyFill="1" applyBorder="1"/>
    <xf numFmtId="0" fontId="33" fillId="2" borderId="0" xfId="0" applyFont="1" applyFill="1" applyBorder="1" applyAlignment="1" applyProtection="1">
      <alignment horizontal="left" vertical="top" wrapText="1"/>
    </xf>
    <xf numFmtId="0" fontId="32" fillId="2" borderId="0" xfId="0" applyFont="1" applyFill="1" applyBorder="1" applyAlignment="1" applyProtection="1">
      <alignment vertical="center" wrapText="1"/>
    </xf>
    <xf numFmtId="0" fontId="32" fillId="2" borderId="0" xfId="2" applyFont="1" applyFill="1" applyBorder="1" applyAlignment="1" applyProtection="1">
      <alignment vertical="center" wrapText="1"/>
    </xf>
    <xf numFmtId="0" fontId="32" fillId="3" borderId="0" xfId="2" applyFont="1" applyFill="1" applyBorder="1" applyAlignment="1" applyProtection="1">
      <alignment vertical="center" wrapText="1"/>
    </xf>
    <xf numFmtId="0" fontId="31" fillId="0" borderId="0" xfId="2" applyAlignment="1">
      <alignment vertical="center"/>
    </xf>
    <xf numFmtId="49" fontId="0" fillId="0" borderId="0" xfId="0" applyNumberFormat="1" applyBorder="1"/>
    <xf numFmtId="164" fontId="9" fillId="0" borderId="1" xfId="0" applyNumberFormat="1" applyFont="1" applyFill="1" applyBorder="1"/>
    <xf numFmtId="0" fontId="32" fillId="2" borderId="1" xfId="0" applyFont="1" applyFill="1" applyBorder="1" applyAlignment="1" applyProtection="1">
      <alignment horizontal="left" vertical="center" wrapText="1"/>
    </xf>
    <xf numFmtId="0" fontId="18" fillId="0" borderId="2" xfId="0" applyFont="1" applyBorder="1" applyAlignment="1">
      <alignment vertical="top" wrapText="1"/>
    </xf>
    <xf numFmtId="164" fontId="10" fillId="4" borderId="19" xfId="1" applyNumberFormat="1" applyFont="1" applyFill="1" applyBorder="1"/>
    <xf numFmtId="166" fontId="32" fillId="2" borderId="0" xfId="3" applyNumberFormat="1" applyFont="1" applyFill="1" applyBorder="1" applyAlignment="1" applyProtection="1">
      <alignment horizontal="right" vertical="top" wrapText="1"/>
    </xf>
    <xf numFmtId="0" fontId="32" fillId="2" borderId="0" xfId="3" applyFont="1" applyFill="1" applyBorder="1" applyAlignment="1" applyProtection="1">
      <alignment horizontal="right" vertical="top" wrapText="1"/>
    </xf>
    <xf numFmtId="164" fontId="20" fillId="4" borderId="0" xfId="0" applyNumberFormat="1" applyFont="1" applyFill="1" applyBorder="1"/>
    <xf numFmtId="0" fontId="7" fillId="0" borderId="0" xfId="0" applyFont="1" applyBorder="1" applyAlignment="1">
      <alignment horizontal="center"/>
    </xf>
    <xf numFmtId="0" fontId="18" fillId="0" borderId="6" xfId="0" applyFont="1" applyBorder="1" applyAlignment="1">
      <alignment vertical="top" wrapText="1"/>
    </xf>
    <xf numFmtId="164" fontId="10" fillId="2" borderId="23" xfId="1" applyNumberFormat="1" applyFont="1" applyFill="1" applyBorder="1"/>
    <xf numFmtId="164" fontId="10" fillId="5" borderId="1" xfId="1" applyNumberFormat="1" applyFont="1" applyFill="1" applyBorder="1"/>
    <xf numFmtId="164" fontId="10" fillId="5" borderId="7" xfId="1" applyNumberFormat="1" applyFont="1" applyFill="1" applyBorder="1"/>
    <xf numFmtId="0" fontId="43" fillId="0" borderId="0" xfId="0" applyFont="1" applyBorder="1" applyAlignment="1">
      <alignment horizontal="center"/>
    </xf>
    <xf numFmtId="164" fontId="16" fillId="3" borderId="0" xfId="0" applyNumberFormat="1" applyFont="1" applyFill="1"/>
    <xf numFmtId="0" fontId="1" fillId="3" borderId="2" xfId="0" applyFont="1" applyFill="1" applyBorder="1" applyAlignment="1">
      <alignment vertical="top" wrapText="1"/>
    </xf>
    <xf numFmtId="164" fontId="10" fillId="3" borderId="19" xfId="1" applyNumberFormat="1" applyFont="1" applyFill="1" applyBorder="1"/>
    <xf numFmtId="0" fontId="45" fillId="0" borderId="1" xfId="0" applyFont="1" applyBorder="1" applyAlignment="1">
      <alignment vertical="center"/>
    </xf>
    <xf numFmtId="0" fontId="1" fillId="6" borderId="2" xfId="0" applyFont="1" applyFill="1" applyBorder="1" applyAlignment="1">
      <alignment vertical="top" wrapText="1"/>
    </xf>
    <xf numFmtId="164" fontId="10" fillId="6" borderId="1" xfId="1" applyNumberFormat="1" applyFont="1" applyFill="1" applyBorder="1"/>
    <xf numFmtId="166" fontId="32" fillId="2" borderId="24" xfId="0" applyNumberFormat="1" applyFont="1" applyFill="1" applyBorder="1" applyAlignment="1" applyProtection="1">
      <alignment horizontal="left" vertical="center" wrapText="1"/>
    </xf>
    <xf numFmtId="0" fontId="32" fillId="2" borderId="24" xfId="0" applyFont="1" applyFill="1" applyBorder="1" applyAlignment="1" applyProtection="1">
      <alignment horizontal="left" vertical="center" wrapText="1"/>
    </xf>
    <xf numFmtId="4" fontId="32" fillId="2" borderId="24" xfId="0" applyNumberFormat="1" applyFont="1" applyFill="1" applyBorder="1" applyAlignment="1" applyProtection="1">
      <alignment horizontal="right" vertical="center" wrapText="1"/>
    </xf>
    <xf numFmtId="4" fontId="32" fillId="2" borderId="24" xfId="0" applyNumberFormat="1" applyFont="1" applyFill="1" applyBorder="1" applyAlignment="1" applyProtection="1">
      <alignment horizontal="left" vertical="center" wrapText="1"/>
    </xf>
    <xf numFmtId="0" fontId="9" fillId="0" borderId="0" xfId="2" applyFont="1" applyAlignment="1">
      <alignment vertical="center"/>
    </xf>
    <xf numFmtId="8" fontId="0" fillId="4" borderId="0" xfId="0" applyNumberFormat="1" applyFill="1"/>
    <xf numFmtId="14" fontId="0" fillId="0" borderId="0" xfId="0" applyNumberFormat="1"/>
    <xf numFmtId="0" fontId="0" fillId="7" borderId="1" xfId="0" applyFont="1" applyFill="1" applyBorder="1" applyAlignment="1">
      <alignment vertical="center" wrapText="1"/>
    </xf>
    <xf numFmtId="0" fontId="0" fillId="7" borderId="1" xfId="0" applyFont="1" applyFill="1" applyBorder="1" applyAlignment="1">
      <alignment horizontal="center" vertical="center" wrapText="1"/>
    </xf>
    <xf numFmtId="165" fontId="0" fillId="7" borderId="1" xfId="0" applyNumberFormat="1" applyFont="1" applyFill="1" applyBorder="1" applyAlignment="1">
      <alignment vertical="center" wrapText="1"/>
    </xf>
    <xf numFmtId="0" fontId="0" fillId="7" borderId="1" xfId="0" applyFont="1" applyFill="1" applyBorder="1" applyAlignment="1">
      <alignment horizontal="center"/>
    </xf>
    <xf numFmtId="0" fontId="0" fillId="7" borderId="1" xfId="0" applyFont="1" applyFill="1" applyBorder="1"/>
    <xf numFmtId="0" fontId="49" fillId="8" borderId="1" xfId="0" applyFont="1" applyFill="1" applyBorder="1" applyAlignment="1">
      <alignment vertical="center" wrapText="1"/>
    </xf>
    <xf numFmtId="2" fontId="0" fillId="8" borderId="1" xfId="0" applyNumberFormat="1" applyFont="1" applyFill="1" applyBorder="1" applyAlignment="1">
      <alignment horizontal="center"/>
    </xf>
    <xf numFmtId="0" fontId="0" fillId="8" borderId="1" xfId="0" applyFont="1" applyFill="1" applyBorder="1"/>
    <xf numFmtId="165" fontId="0" fillId="8" borderId="1" xfId="0" applyNumberFormat="1" applyFont="1" applyFill="1" applyBorder="1"/>
    <xf numFmtId="0" fontId="0" fillId="8" borderId="1" xfId="0" applyFont="1" applyFill="1" applyBorder="1" applyAlignment="1">
      <alignment horizontal="center"/>
    </xf>
    <xf numFmtId="0" fontId="0" fillId="5" borderId="1" xfId="0" applyFont="1" applyFill="1" applyBorder="1" applyAlignment="1">
      <alignment horizontal="left" vertical="center" wrapText="1"/>
    </xf>
    <xf numFmtId="2" fontId="0" fillId="5" borderId="1" xfId="0" applyNumberFormat="1" applyFont="1" applyFill="1" applyBorder="1" applyAlignment="1">
      <alignment horizontal="center" vertical="center"/>
    </xf>
    <xf numFmtId="165" fontId="0" fillId="5" borderId="1" xfId="0" applyNumberFormat="1" applyFont="1" applyFill="1" applyBorder="1" applyAlignment="1">
      <alignment horizontal="right" vertical="center"/>
    </xf>
    <xf numFmtId="0" fontId="0" fillId="5" borderId="1" xfId="0" applyFont="1" applyFill="1" applyBorder="1"/>
    <xf numFmtId="2" fontId="0" fillId="5" borderId="1" xfId="0" applyNumberFormat="1" applyFont="1" applyFill="1" applyBorder="1" applyAlignment="1">
      <alignment horizontal="center"/>
    </xf>
    <xf numFmtId="165" fontId="0" fillId="5" borderId="1" xfId="0" applyNumberFormat="1" applyFont="1" applyFill="1" applyBorder="1" applyAlignment="1">
      <alignment horizontal="right"/>
    </xf>
    <xf numFmtId="165" fontId="0" fillId="5" borderId="1" xfId="0" applyNumberFormat="1" applyFont="1" applyFill="1" applyBorder="1"/>
    <xf numFmtId="0" fontId="48" fillId="6" borderId="1" xfId="0" applyFont="1" applyFill="1" applyBorder="1"/>
    <xf numFmtId="0" fontId="50" fillId="9" borderId="1" xfId="0" applyFont="1" applyFill="1" applyBorder="1"/>
    <xf numFmtId="2" fontId="50" fillId="9" borderId="1" xfId="0" applyNumberFormat="1" applyFont="1" applyFill="1" applyBorder="1" applyAlignment="1">
      <alignment horizontal="center"/>
    </xf>
    <xf numFmtId="2" fontId="50" fillId="9" borderId="1" xfId="0" applyNumberFormat="1" applyFont="1" applyFill="1" applyBorder="1" applyAlignment="1">
      <alignment horizontal="right"/>
    </xf>
    <xf numFmtId="165" fontId="50" fillId="9" borderId="1" xfId="0" applyNumberFormat="1" applyFont="1" applyFill="1" applyBorder="1"/>
    <xf numFmtId="0" fontId="0" fillId="9" borderId="1" xfId="0" applyFill="1" applyBorder="1"/>
    <xf numFmtId="2" fontId="0" fillId="9" borderId="1" xfId="0" applyNumberFormat="1" applyFill="1" applyBorder="1"/>
    <xf numFmtId="2" fontId="0" fillId="9" borderId="1" xfId="0" applyNumberFormat="1" applyFill="1" applyBorder="1" applyAlignment="1">
      <alignment horizontal="right"/>
    </xf>
    <xf numFmtId="165" fontId="0" fillId="9" borderId="1" xfId="0" applyNumberFormat="1" applyFill="1" applyBorder="1"/>
    <xf numFmtId="0" fontId="0" fillId="4" borderId="1" xfId="0" applyFont="1" applyFill="1" applyBorder="1" applyAlignment="1">
      <alignment vertical="center"/>
    </xf>
    <xf numFmtId="2" fontId="0" fillId="4" borderId="1" xfId="0" applyNumberFormat="1" applyFont="1" applyFill="1" applyBorder="1" applyAlignment="1">
      <alignment horizontal="center"/>
    </xf>
    <xf numFmtId="0" fontId="0" fillId="4" borderId="1" xfId="0" applyFont="1" applyFill="1" applyBorder="1"/>
    <xf numFmtId="165" fontId="0" fillId="4" borderId="1" xfId="0" applyNumberFormat="1" applyFont="1" applyFill="1" applyBorder="1"/>
    <xf numFmtId="4" fontId="0" fillId="4" borderId="1" xfId="0" applyNumberFormat="1" applyFont="1" applyFill="1" applyBorder="1"/>
    <xf numFmtId="0" fontId="0" fillId="10" borderId="1" xfId="0" applyFont="1" applyFill="1" applyBorder="1" applyAlignment="1">
      <alignment vertical="center"/>
    </xf>
    <xf numFmtId="2" fontId="48" fillId="10" borderId="1" xfId="0" applyNumberFormat="1" applyFont="1" applyFill="1" applyBorder="1" applyAlignment="1">
      <alignment horizontal="center"/>
    </xf>
    <xf numFmtId="0" fontId="48" fillId="10" borderId="1" xfId="0" applyFont="1" applyFill="1" applyBorder="1"/>
    <xf numFmtId="165" fontId="48" fillId="10" borderId="1" xfId="0" applyNumberFormat="1" applyFont="1" applyFill="1" applyBorder="1"/>
    <xf numFmtId="0" fontId="50" fillId="11" borderId="1" xfId="0" applyFont="1" applyFill="1" applyBorder="1" applyAlignment="1">
      <alignment vertical="top" wrapText="1"/>
    </xf>
    <xf numFmtId="0" fontId="0" fillId="11" borderId="1" xfId="0" applyFont="1" applyFill="1" applyBorder="1" applyAlignment="1">
      <alignment horizontal="center"/>
    </xf>
    <xf numFmtId="0" fontId="0" fillId="11" borderId="1" xfId="0" applyFont="1" applyFill="1" applyBorder="1"/>
    <xf numFmtId="165" fontId="0" fillId="11" borderId="1" xfId="0" applyNumberFormat="1" applyFont="1" applyFill="1" applyBorder="1"/>
    <xf numFmtId="14" fontId="0" fillId="11" borderId="1" xfId="0" applyNumberFormat="1" applyFont="1" applyFill="1" applyBorder="1"/>
    <xf numFmtId="0" fontId="50" fillId="11" borderId="1" xfId="0" applyFont="1" applyFill="1" applyBorder="1" applyAlignment="1">
      <alignment horizontal="right" wrapText="1"/>
    </xf>
    <xf numFmtId="164" fontId="50" fillId="11" borderId="1" xfId="0" applyNumberFormat="1" applyFont="1" applyFill="1" applyBorder="1"/>
    <xf numFmtId="0" fontId="0" fillId="11" borderId="1" xfId="0" applyFont="1" applyFill="1" applyBorder="1" applyAlignment="1">
      <alignment vertical="top" wrapText="1"/>
    </xf>
    <xf numFmtId="0" fontId="0" fillId="11" borderId="1" xfId="0" applyFont="1" applyFill="1" applyBorder="1" applyAlignment="1">
      <alignment horizontal="center" vertical="top"/>
    </xf>
    <xf numFmtId="165" fontId="50" fillId="11" borderId="1" xfId="0" applyNumberFormat="1" applyFont="1" applyFill="1" applyBorder="1" applyAlignment="1">
      <alignment horizontal="center" vertical="top" wrapText="1"/>
    </xf>
    <xf numFmtId="164" fontId="0" fillId="11" borderId="1" xfId="0" applyNumberFormat="1" applyFont="1" applyFill="1" applyBorder="1" applyAlignment="1">
      <alignment vertical="top"/>
    </xf>
    <xf numFmtId="0" fontId="0" fillId="12" borderId="1" xfId="0" applyFont="1" applyFill="1" applyBorder="1"/>
    <xf numFmtId="0" fontId="0" fillId="12" borderId="1" xfId="0" applyFont="1" applyFill="1" applyBorder="1" applyAlignment="1">
      <alignment horizontal="center"/>
    </xf>
    <xf numFmtId="2" fontId="0" fillId="12" borderId="1" xfId="0" applyNumberFormat="1" applyFont="1" applyFill="1" applyBorder="1"/>
    <xf numFmtId="165" fontId="0" fillId="12" borderId="1" xfId="0" applyNumberFormat="1" applyFont="1" applyFill="1" applyBorder="1" applyAlignment="1">
      <alignment horizontal="right"/>
    </xf>
    <xf numFmtId="165" fontId="0" fillId="12" borderId="1" xfId="0" applyNumberFormat="1" applyFont="1" applyFill="1" applyBorder="1"/>
    <xf numFmtId="0" fontId="0" fillId="12" borderId="1" xfId="0" applyFont="1" applyFill="1" applyBorder="1" applyAlignment="1"/>
    <xf numFmtId="0" fontId="0" fillId="13" borderId="1" xfId="0" applyFont="1" applyFill="1" applyBorder="1" applyAlignment="1">
      <alignment horizontal="justify" vertical="center" wrapText="1"/>
    </xf>
    <xf numFmtId="0" fontId="0" fillId="13" borderId="1" xfId="0" applyFont="1" applyFill="1" applyBorder="1" applyAlignment="1">
      <alignment horizontal="center"/>
    </xf>
    <xf numFmtId="0" fontId="0" fillId="13" borderId="1" xfId="0" applyFont="1" applyFill="1" applyBorder="1"/>
    <xf numFmtId="165" fontId="0" fillId="13" borderId="1" xfId="0" applyNumberFormat="1" applyFont="1" applyFill="1" applyBorder="1"/>
    <xf numFmtId="0" fontId="0" fillId="14" borderId="1" xfId="0" applyFont="1" applyFill="1" applyBorder="1"/>
    <xf numFmtId="0" fontId="0" fillId="14" borderId="1" xfId="0" applyFont="1" applyFill="1" applyBorder="1" applyAlignment="1">
      <alignment horizontal="center"/>
    </xf>
    <xf numFmtId="165" fontId="0" fillId="14" borderId="1" xfId="0" applyNumberFormat="1" applyFont="1" applyFill="1" applyBorder="1"/>
    <xf numFmtId="0" fontId="0" fillId="15" borderId="1" xfId="0" applyFont="1" applyFill="1" applyBorder="1"/>
    <xf numFmtId="0" fontId="0" fillId="15" borderId="1" xfId="0" applyFont="1" applyFill="1" applyBorder="1" applyAlignment="1">
      <alignment horizontal="center"/>
    </xf>
    <xf numFmtId="167" fontId="0" fillId="15" borderId="1" xfId="0" applyNumberFormat="1" applyFont="1" applyFill="1" applyBorder="1"/>
    <xf numFmtId="6" fontId="0" fillId="5" borderId="1" xfId="0" applyNumberFormat="1" applyFont="1" applyFill="1" applyBorder="1"/>
    <xf numFmtId="0" fontId="0" fillId="7" borderId="0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/>
    <xf numFmtId="165" fontId="48" fillId="0" borderId="1" xfId="0" applyNumberFormat="1" applyFont="1" applyFill="1" applyBorder="1"/>
    <xf numFmtId="0" fontId="32" fillId="10" borderId="21" xfId="2" applyFont="1" applyFill="1" applyBorder="1" applyAlignment="1" applyProtection="1">
      <alignment horizontal="left" vertical="center" wrapText="1"/>
    </xf>
    <xf numFmtId="0" fontId="33" fillId="2" borderId="0" xfId="0" applyFont="1" applyFill="1" applyBorder="1" applyAlignment="1" applyProtection="1">
      <alignment horizontal="left" vertical="top" wrapText="1"/>
    </xf>
    <xf numFmtId="0" fontId="32" fillId="2" borderId="0" xfId="0" applyFont="1" applyFill="1" applyBorder="1" applyAlignment="1" applyProtection="1">
      <alignment horizontal="left" vertical="top" wrapText="1"/>
    </xf>
    <xf numFmtId="0" fontId="35" fillId="2" borderId="0" xfId="0" applyFont="1" applyFill="1" applyBorder="1" applyAlignment="1" applyProtection="1">
      <alignment horizontal="left" vertical="top" wrapText="1"/>
    </xf>
    <xf numFmtId="0" fontId="36" fillId="2" borderId="0" xfId="2" applyFont="1" applyFill="1" applyBorder="1" applyAlignment="1" applyProtection="1">
      <alignment horizontal="left" vertical="center" wrapText="1"/>
    </xf>
    <xf numFmtId="0" fontId="34" fillId="2" borderId="0" xfId="0" applyFont="1" applyFill="1" applyBorder="1" applyAlignment="1" applyProtection="1">
      <alignment horizontal="left" vertical="top" wrapText="1"/>
    </xf>
  </cellXfs>
  <cellStyles count="6">
    <cellStyle name="Normal_Migel" xfId="1"/>
    <cellStyle name="Normálne" xfId="0" builtinId="0"/>
    <cellStyle name="Normálne 2" xfId="2"/>
    <cellStyle name="Normálne 3" xfId="3"/>
    <cellStyle name="Normálne 4" xfId="4"/>
    <cellStyle name="Normálne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9272883893911671E-2"/>
          <c:y val="0.36465552530291029"/>
          <c:w val="0.96145423221217663"/>
          <c:h val="0.5716348689524173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'2% a pris'!$B$4</c:f>
              <c:strCache>
                <c:ptCount val="1"/>
                <c:pt idx="0">
                  <c:v>školský rok 2013/2014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0">
                <a:spAutoFit/>
              </a:bodyPr>
              <a:lstStyle/>
              <a:p>
                <a:pPr algn="ctr">
                  <a:defRPr lang="sk-SK"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pris'!$C$4:$D$4</c:f>
              <c:numCache>
                <c:formatCode>#\ ##0.00\ [$€-1]</c:formatCode>
                <c:ptCount val="2"/>
                <c:pt idx="0">
                  <c:v>4162.5200000000004</c:v>
                </c:pt>
                <c:pt idx="1">
                  <c:v>14240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95B-4078-9C67-7EFAC692ABBB}"/>
            </c:ext>
          </c:extLst>
        </c:ser>
        <c:ser>
          <c:idx val="1"/>
          <c:order val="1"/>
          <c:tx>
            <c:strRef>
              <c:f>'2% a pris'!$B$5</c:f>
              <c:strCache>
                <c:ptCount val="1"/>
                <c:pt idx="0">
                  <c:v>školský rok 2014/2015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0">
                <a:spAutoFit/>
              </a:bodyPr>
              <a:lstStyle/>
              <a:p>
                <a:pPr algn="ctr">
                  <a:defRPr lang="sk-SK"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pris'!$C$5:$D$5</c:f>
              <c:numCache>
                <c:formatCode>#\ ##0.00\ [$€-1]</c:formatCode>
                <c:ptCount val="2"/>
                <c:pt idx="0">
                  <c:v>6265.41</c:v>
                </c:pt>
                <c:pt idx="1">
                  <c:v>11420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95B-4078-9C67-7EFAC692ABBB}"/>
            </c:ext>
          </c:extLst>
        </c:ser>
        <c:ser>
          <c:idx val="2"/>
          <c:order val="2"/>
          <c:tx>
            <c:strRef>
              <c:f>'2% a pris'!$B$6</c:f>
              <c:strCache>
                <c:ptCount val="1"/>
                <c:pt idx="0">
                  <c:v>školský rok 2015/2016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0">
                <a:spAutoFit/>
              </a:bodyPr>
              <a:lstStyle/>
              <a:p>
                <a:pPr algn="ctr">
                  <a:defRPr lang="sk-SK"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pris'!$C$6:$D$6</c:f>
              <c:numCache>
                <c:formatCode>#\ ##0.00\ [$€-1]</c:formatCode>
                <c:ptCount val="2"/>
                <c:pt idx="0">
                  <c:v>5618.7999999999993</c:v>
                </c:pt>
                <c:pt idx="1">
                  <c:v>12467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D95B-4078-9C67-7EFAC692ABBB}"/>
            </c:ext>
          </c:extLst>
        </c:ser>
        <c:ser>
          <c:idx val="3"/>
          <c:order val="3"/>
          <c:tx>
            <c:strRef>
              <c:f>'2% a pris'!$B$7</c:f>
              <c:strCache>
                <c:ptCount val="1"/>
                <c:pt idx="0">
                  <c:v>školský rok 2016/2017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0">
                <a:spAutoFit/>
              </a:bodyPr>
              <a:lstStyle/>
              <a:p>
                <a:pPr algn="ctr">
                  <a:defRPr lang="sk-SK"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pris'!$C$7:$D$7</c:f>
              <c:numCache>
                <c:formatCode>#\ ##0.00\ [$€-1]</c:formatCode>
                <c:ptCount val="2"/>
                <c:pt idx="0">
                  <c:v>8628.5800000000017</c:v>
                </c:pt>
                <c:pt idx="1">
                  <c:v>12707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D95B-4078-9C67-7EFAC692ABBB}"/>
            </c:ext>
          </c:extLst>
        </c:ser>
        <c:ser>
          <c:idx val="4"/>
          <c:order val="4"/>
          <c:tx>
            <c:strRef>
              <c:f>'2% a pris'!$B$8</c:f>
              <c:strCache>
                <c:ptCount val="1"/>
                <c:pt idx="0">
                  <c:v>školský rok 2017/2018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0">
                <a:spAutoFit/>
              </a:bodyPr>
              <a:lstStyle/>
              <a:p>
                <a:pPr algn="ctr">
                  <a:defRPr lang="sk-SK"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pris'!$C$8:$D$8</c:f>
              <c:numCache>
                <c:formatCode>#\ ##0.00\ [$€-1]</c:formatCode>
                <c:ptCount val="2"/>
                <c:pt idx="0">
                  <c:v>6197.58</c:v>
                </c:pt>
                <c:pt idx="1">
                  <c:v>13001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D95B-4078-9C67-7EFAC692ABBB}"/>
            </c:ext>
          </c:extLst>
        </c:ser>
        <c:ser>
          <c:idx val="5"/>
          <c:order val="5"/>
          <c:tx>
            <c:strRef>
              <c:f>'2% a pris'!$B$9</c:f>
              <c:strCache>
                <c:ptCount val="1"/>
                <c:pt idx="0">
                  <c:v>školský rok 2018/2019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0">
                <a:spAutoFit/>
              </a:bodyPr>
              <a:lstStyle/>
              <a:p>
                <a:pPr algn="ctr">
                  <a:defRPr lang="sk-SK"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pris'!$C$9:$D$9</c:f>
              <c:numCache>
                <c:formatCode>#\ ##0.00\ [$€-1]</c:formatCode>
                <c:ptCount val="2"/>
                <c:pt idx="0">
                  <c:v>9729.9499999999971</c:v>
                </c:pt>
                <c:pt idx="1">
                  <c:v>15197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D95B-4078-9C67-7EFAC692ABBB}"/>
            </c:ext>
          </c:extLst>
        </c:ser>
        <c:ser>
          <c:idx val="6"/>
          <c:order val="6"/>
          <c:tx>
            <c:strRef>
              <c:f>'2% a pris'!$B$10</c:f>
              <c:strCache>
                <c:ptCount val="1"/>
                <c:pt idx="0">
                  <c:v>školský rok 2019/2020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shade val="51000"/>
                    <a:satMod val="130000"/>
                  </a:schemeClr>
                </a:gs>
                <a:gs pos="80000">
                  <a:schemeClr val="accent1">
                    <a:lumMod val="60000"/>
                    <a:shade val="93000"/>
                    <a:satMod val="130000"/>
                  </a:schemeClr>
                </a:gs>
                <a:gs pos="100000">
                  <a:schemeClr val="accent1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0">
                <a:spAutoFit/>
              </a:bodyPr>
              <a:lstStyle/>
              <a:p>
                <a:pPr algn="ctr">
                  <a:defRPr lang="sk-SK"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pris'!$C$10:$D$10</c:f>
              <c:numCache>
                <c:formatCode>#\ ##0.00\ [$€-1]</c:formatCode>
                <c:ptCount val="2"/>
                <c:pt idx="0">
                  <c:v>3036.6000000000004</c:v>
                </c:pt>
                <c:pt idx="1">
                  <c:v>15715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D95B-4078-9C67-7EFAC692ABBB}"/>
            </c:ext>
          </c:extLst>
        </c:ser>
        <c:ser>
          <c:idx val="7"/>
          <c:order val="7"/>
          <c:tx>
            <c:strRef>
              <c:f>'2% a pris'!$B$11</c:f>
              <c:strCache>
                <c:ptCount val="1"/>
                <c:pt idx="0">
                  <c:v>školský rok 2020/2021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60000"/>
                    <a:shade val="51000"/>
                    <a:satMod val="130000"/>
                  </a:schemeClr>
                </a:gs>
                <a:gs pos="80000">
                  <a:schemeClr val="accent2">
                    <a:lumMod val="60000"/>
                    <a:shade val="93000"/>
                    <a:satMod val="130000"/>
                  </a:schemeClr>
                </a:gs>
                <a:gs pos="100000">
                  <a:schemeClr val="accent2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0">
                <a:spAutoFit/>
              </a:bodyPr>
              <a:lstStyle/>
              <a:p>
                <a:pPr algn="ctr">
                  <a:defRPr lang="sk-SK"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pris'!$C$11:$D$11</c:f>
              <c:numCache>
                <c:formatCode>#\ ##0.00\ [$€-1]</c:formatCode>
                <c:ptCount val="2"/>
                <c:pt idx="0">
                  <c:v>10637.42</c:v>
                </c:pt>
                <c:pt idx="1">
                  <c:v>13208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7-D95B-4078-9C67-7EFAC692ABBB}"/>
            </c:ext>
          </c:extLst>
        </c:ser>
        <c:ser>
          <c:idx val="8"/>
          <c:order val="8"/>
          <c:tx>
            <c:strRef>
              <c:f>'2% a pris'!$B$12</c:f>
              <c:strCache>
                <c:ptCount val="1"/>
                <c:pt idx="0">
                  <c:v>školský rok 2021/2022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shade val="51000"/>
                    <a:satMod val="130000"/>
                  </a:schemeClr>
                </a:gs>
                <a:gs pos="80000">
                  <a:schemeClr val="accent3">
                    <a:lumMod val="60000"/>
                    <a:shade val="93000"/>
                    <a:satMod val="130000"/>
                  </a:schemeClr>
                </a:gs>
                <a:gs pos="100000">
                  <a:schemeClr val="accent3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0">
                <a:spAutoFit/>
              </a:bodyPr>
              <a:lstStyle/>
              <a:p>
                <a:pPr algn="ctr">
                  <a:defRPr lang="sk-SK"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pris'!$C$12:$D$12</c:f>
              <c:numCache>
                <c:formatCode>#\ ##0.00\ [$€-1]</c:formatCode>
                <c:ptCount val="2"/>
                <c:pt idx="0">
                  <c:v>7183.73</c:v>
                </c:pt>
                <c:pt idx="1">
                  <c:v>14235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D95B-4078-9C67-7EFAC692ABBB}"/>
            </c:ext>
          </c:extLst>
        </c:ser>
        <c:ser>
          <c:idx val="9"/>
          <c:order val="9"/>
          <c:tx>
            <c:strRef>
              <c:f>'2% a pris'!$B$13</c:f>
              <c:strCache>
                <c:ptCount val="1"/>
                <c:pt idx="0">
                  <c:v>školský rok 2022/2023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lumMod val="60000"/>
                    <a:shade val="51000"/>
                    <a:satMod val="130000"/>
                  </a:schemeClr>
                </a:gs>
                <a:gs pos="80000">
                  <a:schemeClr val="accent4">
                    <a:lumMod val="60000"/>
                    <a:shade val="93000"/>
                    <a:satMod val="130000"/>
                  </a:schemeClr>
                </a:gs>
                <a:gs pos="100000">
                  <a:schemeClr val="accent4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layout>
                <c:manualLayout>
                  <c:x val="-7.1613745031679727E-17"/>
                  <c:y val="-8.40041724277139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9-D95B-4078-9C67-7EFAC692ABBB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0">
                <a:spAutoFit/>
              </a:bodyPr>
              <a:lstStyle/>
              <a:p>
                <a:pPr algn="ctr">
                  <a:defRPr lang="sk-SK"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pris'!$C$13:$D$13</c:f>
              <c:numCache>
                <c:formatCode>#\ ##0.00\ [$€-1]</c:formatCode>
                <c:ptCount val="2"/>
                <c:pt idx="0">
                  <c:v>7625.57</c:v>
                </c:pt>
                <c:pt idx="1">
                  <c:v>12285.27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D95B-4078-9C67-7EFAC692ABBB}"/>
            </c:ext>
          </c:extLst>
        </c:ser>
        <c:ser>
          <c:idx val="10"/>
          <c:order val="10"/>
          <c:tx>
            <c:strRef>
              <c:f>'2% a pris'!$B$14</c:f>
              <c:strCache>
                <c:ptCount val="1"/>
                <c:pt idx="0">
                  <c:v>školský rok 2023/2024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60000"/>
                    <a:shade val="51000"/>
                    <a:satMod val="130000"/>
                  </a:schemeClr>
                </a:gs>
                <a:gs pos="80000">
                  <a:schemeClr val="accent5">
                    <a:lumMod val="60000"/>
                    <a:shade val="93000"/>
                    <a:satMod val="130000"/>
                  </a:schemeClr>
                </a:gs>
                <a:gs pos="100000">
                  <a:schemeClr val="accent5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pris'!$C$14:$D$14</c:f>
              <c:numCache>
                <c:formatCode>#\ ##0.00\ [$€-1]</c:formatCode>
                <c:ptCount val="2"/>
                <c:pt idx="0">
                  <c:v>7400.6900000000005</c:v>
                </c:pt>
                <c:pt idx="1">
                  <c:v>21820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B-D95B-4078-9C67-7EFAC692ABBB}"/>
            </c:ext>
          </c:extLst>
        </c:ser>
        <c:ser>
          <c:idx val="11"/>
          <c:order val="11"/>
          <c:tx>
            <c:strRef>
              <c:f>'2% a pris'!$B$15</c:f>
              <c:strCache>
                <c:ptCount val="1"/>
                <c:pt idx="0">
                  <c:v>školský rok 2024/2025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lumMod val="60000"/>
                    <a:shade val="51000"/>
                    <a:satMod val="130000"/>
                  </a:schemeClr>
                </a:gs>
                <a:gs pos="80000">
                  <a:schemeClr val="accent6">
                    <a:lumMod val="60000"/>
                    <a:shade val="93000"/>
                    <a:satMod val="130000"/>
                  </a:schemeClr>
                </a:gs>
                <a:gs pos="100000">
                  <a:schemeClr val="accent6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0">
                <a:spAutoFit/>
              </a:bodyPr>
              <a:lstStyle/>
              <a:p>
                <a:pPr algn="ctr">
                  <a:defRPr lang="sk-SK"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pris'!$C$15:$D$15</c:f>
              <c:numCache>
                <c:formatCode>#\ ##0.00\ [$€-1]</c:formatCode>
                <c:ptCount val="2"/>
                <c:pt idx="0">
                  <c:v>7785.16</c:v>
                </c:pt>
                <c:pt idx="1">
                  <c:v>19472.7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286309312"/>
        <c:axId val="286306568"/>
      </c:barChart>
      <c:catAx>
        <c:axId val="286309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286306568"/>
        <c:crosses val="autoZero"/>
        <c:auto val="1"/>
        <c:lblAlgn val="ctr"/>
        <c:lblOffset val="100"/>
        <c:noMultiLvlLbl val="0"/>
      </c:catAx>
      <c:valAx>
        <c:axId val="286306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.00\ [$€-1]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2863093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ayout>
        <c:manualLayout>
          <c:xMode val="edge"/>
          <c:yMode val="edge"/>
          <c:x val="0.13479759245853953"/>
          <c:y val="2.2401112647390392E-2"/>
          <c:w val="0.53901443482184508"/>
          <c:h val="0.137557824525646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k-SK"/>
              <a:t>spolu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title>
    <c:autoTitleDeleted val="0"/>
    <c:plotArea>
      <c:layout>
        <c:manualLayout>
          <c:layoutTarget val="inner"/>
          <c:xMode val="edge"/>
          <c:yMode val="edge"/>
          <c:x val="0.19408812534796788"/>
          <c:y val="0.26976161972992702"/>
          <c:w val="0.76887483761499509"/>
          <c:h val="0.679740244360479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'2% a pris'!$E$4</c:f>
              <c:numCache>
                <c:formatCode>#\ ##0.00\ [$€-1]</c:formatCode>
                <c:ptCount val="1"/>
                <c:pt idx="0">
                  <c:v>18402.52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88B-48D0-9F84-53D5EDB80782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'2% a pris'!$E$5</c:f>
              <c:numCache>
                <c:formatCode>#\ ##0.00\ [$€-1]</c:formatCode>
                <c:ptCount val="1"/>
                <c:pt idx="0">
                  <c:v>17685.41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E88B-48D0-9F84-53D5EDB80782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'2% a pris'!$E$6</c:f>
              <c:numCache>
                <c:formatCode>#\ ##0.00\ [$€-1]</c:formatCode>
                <c:ptCount val="1"/>
                <c:pt idx="0">
                  <c:v>18085.8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E88B-48D0-9F84-53D5EDB80782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'2% a pris'!$E$7</c:f>
              <c:numCache>
                <c:formatCode>#\ ##0.00\ [$€-1]</c:formatCode>
                <c:ptCount val="1"/>
                <c:pt idx="0">
                  <c:v>21335.58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E88B-48D0-9F84-53D5EDB80782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'2% a pris'!$E$8</c:f>
              <c:numCache>
                <c:formatCode>#\ ##0.00\ [$€-1]</c:formatCode>
                <c:ptCount val="1"/>
                <c:pt idx="0">
                  <c:v>19198.580000000002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E88B-48D0-9F84-53D5EDB80782}"/>
            </c:ext>
          </c:extLst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'2% a pris'!$E$9</c:f>
              <c:numCache>
                <c:formatCode>#\ ##0.00\ [$€-1]</c:formatCode>
                <c:ptCount val="1"/>
                <c:pt idx="0">
                  <c:v>24926.949999999997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E88B-48D0-9F84-53D5EDB80782}"/>
            </c:ext>
          </c:extLst>
        </c:ser>
        <c:ser>
          <c:idx val="6"/>
          <c:order val="6"/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pris'!$E$10</c:f>
              <c:numCache>
                <c:formatCode>#\ ##0.00\ [$€-1]</c:formatCode>
                <c:ptCount val="1"/>
                <c:pt idx="0">
                  <c:v>18751.599999999999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E88B-48D0-9F84-53D5EDB80782}"/>
            </c:ext>
          </c:extLst>
        </c:ser>
        <c:ser>
          <c:idx val="7"/>
          <c:order val="7"/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pris'!$E$11</c:f>
              <c:numCache>
                <c:formatCode>#\ ##0.00\ [$€-1]</c:formatCode>
                <c:ptCount val="1"/>
                <c:pt idx="0">
                  <c:v>23845.42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7-E88B-48D0-9F84-53D5EDB80782}"/>
            </c:ext>
          </c:extLst>
        </c:ser>
        <c:ser>
          <c:idx val="8"/>
          <c:order val="8"/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pris'!$E$12</c:f>
              <c:numCache>
                <c:formatCode>#\ ##0.00\ [$€-1]</c:formatCode>
                <c:ptCount val="1"/>
                <c:pt idx="0">
                  <c:v>21418.73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E88B-48D0-9F84-53D5EDB80782}"/>
            </c:ext>
          </c:extLst>
        </c:ser>
        <c:ser>
          <c:idx val="9"/>
          <c:order val="9"/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pris'!$E$13</c:f>
              <c:numCache>
                <c:formatCode>#\ ##0.00\ [$€-1]</c:formatCode>
                <c:ptCount val="1"/>
                <c:pt idx="0">
                  <c:v>19910.84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9-E88B-48D0-9F84-53D5EDB80782}"/>
            </c:ext>
          </c:extLst>
        </c:ser>
        <c:ser>
          <c:idx val="10"/>
          <c:order val="10"/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pris'!$E$14</c:f>
              <c:numCache>
                <c:formatCode>#\ ##0.00\ [$€-1]</c:formatCode>
                <c:ptCount val="1"/>
                <c:pt idx="0">
                  <c:v>29220.690000000002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E88B-48D0-9F84-53D5EDB80782}"/>
            </c:ext>
          </c:extLst>
        </c:ser>
        <c:ser>
          <c:idx val="11"/>
          <c:order val="11"/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'2% a pris'!$E$15</c:f>
              <c:numCache>
                <c:formatCode>#\ ##0.00\ [$€-1]</c:formatCode>
                <c:ptCount val="1"/>
                <c:pt idx="0">
                  <c:v>27257.86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B-E88B-48D0-9F84-53D5EDB807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86306960"/>
        <c:axId val="286309704"/>
      </c:barChart>
      <c:catAx>
        <c:axId val="28630696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86309704"/>
        <c:crosses val="autoZero"/>
        <c:auto val="1"/>
        <c:lblAlgn val="ctr"/>
        <c:lblOffset val="100"/>
        <c:noMultiLvlLbl val="0"/>
      </c:catAx>
      <c:valAx>
        <c:axId val="286309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2863069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692728</xdr:colOff>
      <xdr:row>9</xdr:row>
      <xdr:rowOff>121892</xdr:rowOff>
    </xdr:from>
    <xdr:to>
      <xdr:col>5</xdr:col>
      <xdr:colOff>1331769</xdr:colOff>
      <xdr:row>16</xdr:row>
      <xdr:rowOff>463260</xdr:rowOff>
    </xdr:to>
    <xdr:pic>
      <xdr:nvPicPr>
        <xdr:cNvPr id="1304" name="Picture 2" descr="https://encrypted-tbn2.gstatic.com/images?q=tbn:ANd9GcQlNQznONpooPf0qVyiE728sXtBX7WTPW0CWi9mxFzmJ19-t8GQkw">
          <a:extLst>
            <a:ext uri="{FF2B5EF4-FFF2-40B4-BE49-F238E27FC236}">
              <a16:creationId xmlns=""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3864" y="1819074"/>
          <a:ext cx="639041" cy="9795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3195203</xdr:colOff>
      <xdr:row>1</xdr:row>
      <xdr:rowOff>17791</xdr:rowOff>
    </xdr:from>
    <xdr:to>
      <xdr:col>4</xdr:col>
      <xdr:colOff>18183</xdr:colOff>
      <xdr:row>3</xdr:row>
      <xdr:rowOff>179530</xdr:rowOff>
    </xdr:to>
    <xdr:pic>
      <xdr:nvPicPr>
        <xdr:cNvPr id="1305" name="Picture 3" descr="https://encrypted-tbn1.gstatic.com/images?q=tbn:ANd9GcQQ2X2a7Dnk9vOQJA9jW5RmlJULIFBdGYObLnTRtCTvEsIDLum91A">
          <a:extLst>
            <a:ext uri="{FF2B5EF4-FFF2-40B4-BE49-F238E27FC236}">
              <a16:creationId xmlns=""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5476" y="164996"/>
          <a:ext cx="1307523" cy="5946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455612</xdr:colOff>
      <xdr:row>0</xdr:row>
      <xdr:rowOff>22223</xdr:rowOff>
    </xdr:from>
    <xdr:to>
      <xdr:col>16</xdr:col>
      <xdr:colOff>234950</xdr:colOff>
      <xdr:row>28</xdr:row>
      <xdr:rowOff>112712</xdr:rowOff>
    </xdr:to>
    <xdr:graphicFrame macro="">
      <xdr:nvGraphicFramePr>
        <xdr:cNvPr id="2" name="Graf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69850</xdr:colOff>
      <xdr:row>0</xdr:row>
      <xdr:rowOff>0</xdr:rowOff>
    </xdr:from>
    <xdr:to>
      <xdr:col>23</xdr:col>
      <xdr:colOff>184150</xdr:colOff>
      <xdr:row>28</xdr:row>
      <xdr:rowOff>42863</xdr:rowOff>
    </xdr:to>
    <xdr:graphicFrame macro="">
      <xdr:nvGraphicFramePr>
        <xdr:cNvPr id="3" name="Graf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árok1">
    <pageSetUpPr fitToPage="1"/>
  </sheetPr>
  <dimension ref="B1:L126"/>
  <sheetViews>
    <sheetView tabSelected="1" topLeftCell="B1" zoomScaleNormal="100" workbookViewId="0">
      <selection activeCell="I5" sqref="I5"/>
    </sheetView>
  </sheetViews>
  <sheetFormatPr defaultRowHeight="12.75" outlineLevelRow="1"/>
  <cols>
    <col min="1" max="1" width="3" customWidth="1"/>
    <col min="2" max="2" width="3.7109375" customWidth="1"/>
    <col min="3" max="3" width="51.42578125" customWidth="1"/>
    <col min="4" max="4" width="15.85546875" customWidth="1"/>
    <col min="5" max="5" width="17.7109375" customWidth="1"/>
    <col min="6" max="6" width="22" customWidth="1"/>
    <col min="7" max="7" width="19.140625" customWidth="1"/>
    <col min="8" max="8" width="13.85546875" customWidth="1"/>
    <col min="9" max="9" width="30.28515625" customWidth="1"/>
    <col min="10" max="10" width="17.140625" customWidth="1"/>
    <col min="12" max="12" width="14" customWidth="1"/>
  </cols>
  <sheetData>
    <row r="1" spans="3:8" ht="11.25" customHeight="1"/>
    <row r="2" spans="3:8" ht="16.5" thickBot="1">
      <c r="C2" s="12" t="s">
        <v>3</v>
      </c>
      <c r="E2">
        <f>COUNTA(banka!A:A)+14</f>
        <v>662</v>
      </c>
      <c r="F2" s="57" t="s">
        <v>116</v>
      </c>
      <c r="G2" s="89">
        <f>E91</f>
        <v>-16035.050000000001</v>
      </c>
    </row>
    <row r="3" spans="3:8" ht="18" thickBot="1">
      <c r="C3" s="12" t="s">
        <v>187</v>
      </c>
      <c r="E3" s="90">
        <f>INDEX(banka!P:P,E2)</f>
        <v>12468.24</v>
      </c>
      <c r="F3" s="3" t="s">
        <v>25</v>
      </c>
      <c r="G3" s="43">
        <f>D6+E15+G2</f>
        <v>12468.239999999993</v>
      </c>
    </row>
    <row r="4" spans="3:8" ht="16.5" customHeight="1">
      <c r="D4" s="51"/>
      <c r="E4" s="125">
        <f>G3-E3</f>
        <v>0</v>
      </c>
      <c r="F4" s="57"/>
      <c r="G4" s="89"/>
    </row>
    <row r="5" spans="3:8" ht="15">
      <c r="C5" s="14" t="s">
        <v>29</v>
      </c>
      <c r="D5" s="15">
        <v>45901</v>
      </c>
      <c r="G5" s="3"/>
      <c r="H5" s="58"/>
    </row>
    <row r="6" spans="3:8" ht="15.75" hidden="1" outlineLevel="1">
      <c r="C6" s="35" t="s">
        <v>20</v>
      </c>
      <c r="D6" s="7">
        <v>10798.289999999994</v>
      </c>
      <c r="F6" s="3" t="s">
        <v>6</v>
      </c>
      <c r="G6" s="95">
        <f>G3+H5</f>
        <v>12468.239999999993</v>
      </c>
      <c r="H6" s="58"/>
    </row>
    <row r="7" spans="3:8" ht="15" hidden="1" outlineLevel="1">
      <c r="C7" s="35" t="s">
        <v>21</v>
      </c>
      <c r="D7" s="7">
        <v>0</v>
      </c>
      <c r="F7" s="52" t="s">
        <v>30</v>
      </c>
      <c r="G7" s="15">
        <v>45900</v>
      </c>
      <c r="H7" s="58"/>
    </row>
    <row r="8" spans="3:8" hidden="1" outlineLevel="1">
      <c r="C8" s="35" t="s">
        <v>22</v>
      </c>
      <c r="D8" s="7">
        <v>0</v>
      </c>
      <c r="H8" s="58"/>
    </row>
    <row r="9" spans="3:8" collapsed="1">
      <c r="C9" s="9" t="s">
        <v>6</v>
      </c>
      <c r="D9" s="10">
        <f>SUM(D6:D8)</f>
        <v>10798.289999999994</v>
      </c>
      <c r="F9" t="s">
        <v>1</v>
      </c>
      <c r="G9" s="94">
        <f>D91</f>
        <v>35951.5</v>
      </c>
      <c r="H9" s="58"/>
    </row>
    <row r="10" spans="3:8">
      <c r="C10" s="5"/>
      <c r="D10" s="6"/>
      <c r="H10" s="58"/>
    </row>
    <row r="11" spans="3:8" ht="15">
      <c r="C11" s="13" t="s">
        <v>5</v>
      </c>
      <c r="D11" s="83" t="s">
        <v>100</v>
      </c>
      <c r="E11" s="84" t="s">
        <v>101</v>
      </c>
    </row>
    <row r="12" spans="3:8" ht="15.75" hidden="1" outlineLevel="1">
      <c r="C12" s="36" t="s">
        <v>98</v>
      </c>
      <c r="D12" s="7">
        <v>19500</v>
      </c>
      <c r="E12" s="77">
        <f>SUMIF(banka!A:A,realizacia!F12,banka!G:G)+G13</f>
        <v>17705</v>
      </c>
      <c r="F12" s="61" t="s">
        <v>102</v>
      </c>
    </row>
    <row r="13" spans="3:8" ht="15.75" hidden="1" outlineLevel="1">
      <c r="C13" s="1" t="s">
        <v>7</v>
      </c>
      <c r="D13" s="7">
        <v>1000</v>
      </c>
      <c r="E13" s="77">
        <f>SUMIF(banka!A:A,realizacia!F13,banka!G:G)</f>
        <v>0</v>
      </c>
      <c r="F13" t="s">
        <v>135</v>
      </c>
    </row>
    <row r="14" spans="3:8" ht="15.75" hidden="1" outlineLevel="1">
      <c r="C14" s="1" t="s">
        <v>99</v>
      </c>
      <c r="D14" s="7">
        <v>7500</v>
      </c>
      <c r="E14" s="77">
        <f>SUMIF(banka!A:A,realizacia!F14,banka!G:G)</f>
        <v>0</v>
      </c>
      <c r="F14" s="85" t="s">
        <v>103</v>
      </c>
    </row>
    <row r="15" spans="3:8" collapsed="1">
      <c r="C15" s="11" t="s">
        <v>26</v>
      </c>
      <c r="D15" s="10">
        <f>SUM(D12:D14)</f>
        <v>28000</v>
      </c>
      <c r="E15" s="10">
        <f>SUM(E12:E14)</f>
        <v>17705</v>
      </c>
    </row>
    <row r="16" spans="3:8" ht="9.75" customHeight="1" thickBot="1"/>
    <row r="17" spans="2:12" ht="43.5" customHeight="1" thickBot="1">
      <c r="C17" s="39" t="s">
        <v>4</v>
      </c>
      <c r="D17" s="40" t="s">
        <v>1</v>
      </c>
      <c r="E17" s="44" t="s">
        <v>23</v>
      </c>
      <c r="F17" s="65" t="s">
        <v>97</v>
      </c>
      <c r="G17" s="49" t="s">
        <v>45</v>
      </c>
      <c r="I17" t="s">
        <v>270</v>
      </c>
    </row>
    <row r="18" spans="2:12" ht="15.75" hidden="1" customHeight="1" outlineLevel="1">
      <c r="B18" t="s">
        <v>12</v>
      </c>
      <c r="C18" s="26" t="s">
        <v>16</v>
      </c>
      <c r="D18" s="24">
        <v>1000</v>
      </c>
      <c r="E18" s="79">
        <f>SUMIF(banka!A:A,realizacia!F18,banka!G:G)</f>
        <v>0</v>
      </c>
      <c r="F18" s="68" t="s">
        <v>113</v>
      </c>
      <c r="G18" s="98">
        <v>-1000</v>
      </c>
      <c r="I18" s="138" t="s">
        <v>190</v>
      </c>
      <c r="J18" s="139"/>
      <c r="K18" s="138"/>
      <c r="L18" s="140">
        <v>1000</v>
      </c>
    </row>
    <row r="19" spans="2:12" ht="15.75" hidden="1" customHeight="1" outlineLevel="1">
      <c r="B19" t="s">
        <v>12</v>
      </c>
      <c r="C19" s="2" t="s">
        <v>17</v>
      </c>
      <c r="D19" s="23">
        <v>600</v>
      </c>
      <c r="E19" s="34">
        <f>SUMIF(banka!A:A,realizacia!F19,banka!G:G)</f>
        <v>0</v>
      </c>
      <c r="F19" s="69" t="s">
        <v>109</v>
      </c>
      <c r="G19" s="66">
        <v>-997.5</v>
      </c>
      <c r="I19" s="138" t="s">
        <v>191</v>
      </c>
      <c r="J19" s="139"/>
      <c r="K19" s="138"/>
      <c r="L19" s="140">
        <v>1200</v>
      </c>
    </row>
    <row r="20" spans="2:12" ht="15.75" hidden="1" customHeight="1" outlineLevel="1">
      <c r="B20" t="s">
        <v>12</v>
      </c>
      <c r="C20" s="2" t="s">
        <v>17</v>
      </c>
      <c r="D20" s="23">
        <v>600</v>
      </c>
      <c r="E20" s="34">
        <f>SUMIF(banka!A:A,realizacia!F20,banka!G:G)</f>
        <v>-1113.9000000000001</v>
      </c>
      <c r="F20" s="69" t="s">
        <v>145</v>
      </c>
      <c r="G20" s="66">
        <v>0</v>
      </c>
    </row>
    <row r="21" spans="2:12" ht="15.75" hidden="1" customHeight="1" outlineLevel="1">
      <c r="B21" t="s">
        <v>12</v>
      </c>
      <c r="C21" s="2" t="s">
        <v>39</v>
      </c>
      <c r="D21" s="23">
        <v>200</v>
      </c>
      <c r="E21" s="34">
        <f>SUMIF(banka!A:A,realizacia!F21,banka!G:G)</f>
        <v>0</v>
      </c>
      <c r="F21" s="69" t="s">
        <v>105</v>
      </c>
      <c r="G21" s="66">
        <v>-60</v>
      </c>
      <c r="I21" s="138" t="s">
        <v>189</v>
      </c>
      <c r="J21" s="139"/>
      <c r="K21" s="138"/>
      <c r="L21" s="140">
        <v>200</v>
      </c>
    </row>
    <row r="22" spans="2:12" ht="15.75" hidden="1" customHeight="1" outlineLevel="1">
      <c r="B22" t="s">
        <v>12</v>
      </c>
      <c r="C22" s="2" t="s">
        <v>132</v>
      </c>
      <c r="D22" s="23">
        <v>150</v>
      </c>
      <c r="E22" s="34">
        <f>SUMIF(banka!A:A,realizacia!F22,banka!G:G)</f>
        <v>0</v>
      </c>
      <c r="F22" s="69"/>
      <c r="G22" s="66">
        <v>0</v>
      </c>
      <c r="I22" s="138" t="s">
        <v>132</v>
      </c>
      <c r="J22" s="139"/>
      <c r="K22" s="138"/>
      <c r="L22" s="140">
        <v>150</v>
      </c>
    </row>
    <row r="23" spans="2:12" ht="15.75" hidden="1" customHeight="1" outlineLevel="1">
      <c r="B23" t="s">
        <v>12</v>
      </c>
      <c r="C23" s="128" t="s">
        <v>176</v>
      </c>
      <c r="D23" s="23">
        <v>200</v>
      </c>
      <c r="E23" s="34">
        <f>SUMIF(banka!A:A,realizacia!F23,banka!G:G)</f>
        <v>0</v>
      </c>
      <c r="F23" s="69"/>
      <c r="G23" s="66">
        <v>0</v>
      </c>
      <c r="I23" s="169" t="s">
        <v>176</v>
      </c>
      <c r="J23" s="170"/>
      <c r="K23" s="171"/>
      <c r="L23" s="172">
        <v>200</v>
      </c>
    </row>
    <row r="24" spans="2:12" ht="15.75" hidden="1" customHeight="1" outlineLevel="1">
      <c r="B24" t="s">
        <v>12</v>
      </c>
      <c r="C24" s="38" t="s">
        <v>155</v>
      </c>
      <c r="D24" s="23">
        <v>50</v>
      </c>
      <c r="E24" s="34">
        <f>SUMIF(banka!A:A,realizacia!F24,banka!G:G)</f>
        <v>0</v>
      </c>
      <c r="F24" s="69"/>
      <c r="G24" s="66">
        <v>0</v>
      </c>
      <c r="I24" s="138" t="s">
        <v>193</v>
      </c>
      <c r="J24" s="139"/>
      <c r="K24" s="142"/>
      <c r="L24" s="140">
        <v>50</v>
      </c>
    </row>
    <row r="25" spans="2:12" ht="15.75" hidden="1" customHeight="1" outlineLevel="1">
      <c r="B25" t="s">
        <v>12</v>
      </c>
      <c r="C25" s="38" t="s">
        <v>0</v>
      </c>
      <c r="D25" s="23">
        <v>0</v>
      </c>
      <c r="E25" s="47">
        <f>SUMIF(banka!A:A,realizacia!F25,banka!G:G)</f>
        <v>0</v>
      </c>
      <c r="F25" s="69"/>
      <c r="G25" s="66">
        <v>0</v>
      </c>
    </row>
    <row r="26" spans="2:12" ht="15.75" hidden="1" customHeight="1" outlineLevel="1">
      <c r="B26" t="s">
        <v>12</v>
      </c>
      <c r="C26" s="38" t="s">
        <v>128</v>
      </c>
      <c r="D26" s="23">
        <v>300</v>
      </c>
      <c r="E26" s="47">
        <f>SUMIF(banka!A:A,realizacia!F26,banka!G:G)</f>
        <v>0</v>
      </c>
      <c r="F26" s="70"/>
      <c r="G26" s="66">
        <v>0</v>
      </c>
      <c r="I26" s="177" t="s">
        <v>128</v>
      </c>
      <c r="J26" s="174"/>
      <c r="K26" s="175"/>
      <c r="L26" s="176">
        <v>300</v>
      </c>
    </row>
    <row r="27" spans="2:12" ht="15.75" hidden="1" customHeight="1" outlineLevel="1">
      <c r="B27" t="s">
        <v>12</v>
      </c>
      <c r="C27" s="38" t="s">
        <v>136</v>
      </c>
      <c r="D27" s="23">
        <v>350</v>
      </c>
      <c r="E27" s="47">
        <f>SUMIF(banka!A:A,realizacia!F27,banka!G:G)</f>
        <v>0</v>
      </c>
      <c r="F27" s="70" t="s">
        <v>170</v>
      </c>
      <c r="G27" s="66">
        <v>0</v>
      </c>
      <c r="I27" s="173" t="s">
        <v>136</v>
      </c>
      <c r="J27" s="174"/>
      <c r="K27" s="175"/>
      <c r="L27" s="176">
        <v>350</v>
      </c>
    </row>
    <row r="28" spans="2:12" ht="15.75" hidden="1" customHeight="1" outlineLevel="1">
      <c r="B28" t="s">
        <v>12</v>
      </c>
      <c r="C28" s="38" t="s">
        <v>31</v>
      </c>
      <c r="D28" s="23">
        <v>100</v>
      </c>
      <c r="E28" s="47">
        <f>SUMIF(banka!A:A,realizacia!F28,banka!G:G)</f>
        <v>0</v>
      </c>
      <c r="F28" s="70" t="s">
        <v>137</v>
      </c>
      <c r="G28" s="66">
        <v>-41.14</v>
      </c>
      <c r="I28" s="160" t="s">
        <v>205</v>
      </c>
      <c r="J28" s="161"/>
      <c r="K28" s="162"/>
      <c r="L28" s="163">
        <v>100</v>
      </c>
    </row>
    <row r="29" spans="2:12" ht="15.75" hidden="1" customHeight="1" outlineLevel="1">
      <c r="B29" t="s">
        <v>12</v>
      </c>
      <c r="C29" s="38" t="s">
        <v>123</v>
      </c>
      <c r="D29" s="23">
        <v>0</v>
      </c>
      <c r="E29" s="47">
        <f>SUMIF(banka!A:A,realizacia!F29,banka!G:G)</f>
        <v>-113.15</v>
      </c>
      <c r="F29" s="69" t="s">
        <v>131</v>
      </c>
      <c r="G29" s="66">
        <v>-89.59</v>
      </c>
    </row>
    <row r="30" spans="2:12" ht="15.75" hidden="1" customHeight="1" outlineLevel="1">
      <c r="B30" t="s">
        <v>12</v>
      </c>
      <c r="C30" s="38" t="s">
        <v>143</v>
      </c>
      <c r="D30" s="23">
        <v>500</v>
      </c>
      <c r="E30" s="47">
        <f>SUMIF(banka!A:A,realizacia!F30,banka!G:G)</f>
        <v>0</v>
      </c>
      <c r="F30" s="70" t="s">
        <v>152</v>
      </c>
      <c r="G30" s="66">
        <v>-427.45</v>
      </c>
      <c r="I30" s="138" t="s">
        <v>192</v>
      </c>
      <c r="J30" s="141"/>
      <c r="K30" s="142"/>
      <c r="L30" s="140">
        <v>500</v>
      </c>
    </row>
    <row r="31" spans="2:12" ht="15.75" hidden="1" customHeight="1" outlineLevel="1">
      <c r="B31" t="s">
        <v>12</v>
      </c>
      <c r="C31" s="38" t="s">
        <v>124</v>
      </c>
      <c r="D31" s="23">
        <v>0</v>
      </c>
      <c r="E31" s="47">
        <f>SUMIF(banka!A:A,realizacia!F31,banka!G:G)</f>
        <v>0</v>
      </c>
      <c r="F31" s="70" t="s">
        <v>148</v>
      </c>
      <c r="G31" s="66">
        <v>-64.06</v>
      </c>
    </row>
    <row r="32" spans="2:12" ht="15.75" hidden="1" customHeight="1" outlineLevel="1">
      <c r="B32" t="s">
        <v>12</v>
      </c>
      <c r="C32" s="54" t="s">
        <v>34</v>
      </c>
      <c r="D32" s="50">
        <v>0</v>
      </c>
      <c r="E32" s="47">
        <f>SUMIF(banka!A:A,realizacia!F32,banka!G:G)</f>
        <v>0</v>
      </c>
      <c r="F32" s="70" t="s">
        <v>133</v>
      </c>
      <c r="G32" s="66">
        <v>-935</v>
      </c>
    </row>
    <row r="33" spans="2:12" ht="15.75" hidden="1" customHeight="1" outlineLevel="1">
      <c r="B33" t="s">
        <v>12</v>
      </c>
      <c r="C33" s="54" t="s">
        <v>125</v>
      </c>
      <c r="D33" s="115">
        <v>0</v>
      </c>
      <c r="E33" s="47">
        <f>SUMIF(banka!A:A,realizacia!F33,banka!G:G)</f>
        <v>0</v>
      </c>
      <c r="F33" s="70" t="s">
        <v>119</v>
      </c>
      <c r="G33" s="66">
        <v>-1500</v>
      </c>
    </row>
    <row r="34" spans="2:12" ht="15.75" hidden="1" customHeight="1" outlineLevel="1">
      <c r="B34" t="s">
        <v>12</v>
      </c>
      <c r="C34" s="54" t="s">
        <v>139</v>
      </c>
      <c r="D34" s="23">
        <v>50</v>
      </c>
      <c r="E34" s="47">
        <f>SUMIF(banka!A:A,realizacia!F34,banka!G:G)</f>
        <v>0</v>
      </c>
      <c r="F34" s="70" t="s">
        <v>166</v>
      </c>
      <c r="G34" s="66">
        <v>-15.95</v>
      </c>
      <c r="I34" s="145" t="s">
        <v>139</v>
      </c>
      <c r="J34" s="147"/>
      <c r="K34" s="145"/>
      <c r="L34" s="146">
        <v>50</v>
      </c>
    </row>
    <row r="35" spans="2:12" ht="15.75" hidden="1" customHeight="1" outlineLevel="1">
      <c r="B35" t="s">
        <v>12</v>
      </c>
      <c r="C35" s="54" t="s">
        <v>140</v>
      </c>
      <c r="D35" s="23">
        <v>50</v>
      </c>
      <c r="E35" s="47">
        <f>SUMIF(banka!A:A,realizacia!F35,banka!G:G)</f>
        <v>0</v>
      </c>
      <c r="F35" s="70"/>
      <c r="G35" s="66">
        <v>0</v>
      </c>
      <c r="I35" s="145" t="s">
        <v>197</v>
      </c>
      <c r="J35" s="147"/>
      <c r="K35" s="145"/>
      <c r="L35" s="146">
        <v>50</v>
      </c>
    </row>
    <row r="36" spans="2:12" ht="15.75" hidden="1" customHeight="1" outlineLevel="1">
      <c r="B36" t="s">
        <v>12</v>
      </c>
      <c r="C36" s="54" t="s">
        <v>41</v>
      </c>
      <c r="D36" s="50">
        <v>80</v>
      </c>
      <c r="E36" s="47">
        <f>SUMIF(banka!A:A,realizacia!F36,banka!G:G)</f>
        <v>0</v>
      </c>
      <c r="F36" s="70" t="s">
        <v>149</v>
      </c>
      <c r="G36" s="66">
        <v>-73.97</v>
      </c>
      <c r="I36" s="143" t="s">
        <v>41</v>
      </c>
      <c r="J36" s="144"/>
      <c r="K36" s="145"/>
      <c r="L36" s="146">
        <v>80</v>
      </c>
    </row>
    <row r="37" spans="2:12" ht="15.75" hidden="1" customHeight="1" outlineLevel="1">
      <c r="B37" t="s">
        <v>12</v>
      </c>
      <c r="C37" s="54" t="s">
        <v>42</v>
      </c>
      <c r="D37" s="50">
        <v>200</v>
      </c>
      <c r="E37" s="55">
        <f>SUMIF(banka!A:A,realizacia!F37,banka!G:G)</f>
        <v>0</v>
      </c>
      <c r="F37" s="70" t="s">
        <v>169</v>
      </c>
      <c r="G37" s="66">
        <v>0</v>
      </c>
      <c r="I37" s="143" t="s">
        <v>42</v>
      </c>
      <c r="J37" s="144"/>
      <c r="K37" s="145"/>
      <c r="L37" s="146">
        <v>200</v>
      </c>
    </row>
    <row r="38" spans="2:12" ht="15.75" hidden="1" customHeight="1" outlineLevel="1">
      <c r="B38" t="s">
        <v>12</v>
      </c>
      <c r="C38" s="54" t="s">
        <v>43</v>
      </c>
      <c r="D38" s="50">
        <v>80</v>
      </c>
      <c r="E38" s="55">
        <f>SUMIF(banka!A:A,realizacia!F38,banka!G:G)</f>
        <v>-50.15</v>
      </c>
      <c r="F38" s="70" t="s">
        <v>165</v>
      </c>
      <c r="G38" s="66">
        <v>-46.25</v>
      </c>
      <c r="I38" s="143" t="s">
        <v>43</v>
      </c>
      <c r="J38" s="144"/>
      <c r="K38" s="145"/>
      <c r="L38" s="146">
        <v>80</v>
      </c>
    </row>
    <row r="39" spans="2:12" ht="15.75" hidden="1" customHeight="1" outlineLevel="1" thickBot="1">
      <c r="B39" t="s">
        <v>12</v>
      </c>
      <c r="C39" s="96" t="s">
        <v>44</v>
      </c>
      <c r="D39" s="25">
        <v>200</v>
      </c>
      <c r="E39" s="48">
        <f>SUMIF(banka!A:A,realizacia!F39,banka!G:G)</f>
        <v>-59.9</v>
      </c>
      <c r="F39" s="71" t="s">
        <v>167</v>
      </c>
      <c r="G39" s="67">
        <v>-73</v>
      </c>
      <c r="I39" s="145" t="s">
        <v>44</v>
      </c>
      <c r="J39" s="147"/>
      <c r="K39" s="145"/>
      <c r="L39" s="146">
        <v>200</v>
      </c>
    </row>
    <row r="40" spans="2:12" ht="15.75" customHeight="1" collapsed="1">
      <c r="C40" s="21" t="s">
        <v>8</v>
      </c>
      <c r="D40" s="6">
        <f>SUM(D18:D39)</f>
        <v>4710</v>
      </c>
      <c r="E40" s="32">
        <f>SUM(E18:E39)</f>
        <v>-1337.1000000000004</v>
      </c>
      <c r="F40" s="72"/>
      <c r="G40" s="45">
        <f>SUM(G18:G39)</f>
        <v>-5323.91</v>
      </c>
      <c r="L40" s="45"/>
    </row>
    <row r="41" spans="2:12" ht="15.75" hidden="1" customHeight="1" outlineLevel="1" thickBot="1">
      <c r="C41" s="19"/>
      <c r="D41" s="18"/>
      <c r="E41" s="33"/>
      <c r="F41" s="73"/>
      <c r="G41" s="97"/>
    </row>
    <row r="42" spans="2:12" ht="15.75" hidden="1" customHeight="1" outlineLevel="1">
      <c r="C42" s="26" t="s">
        <v>32</v>
      </c>
      <c r="D42" s="123">
        <v>0</v>
      </c>
      <c r="E42" s="79">
        <f>SUMIF(banka!A:A,realizacia!F42,banka!G:G)</f>
        <v>0</v>
      </c>
      <c r="F42" s="82" t="s">
        <v>151</v>
      </c>
      <c r="G42" s="98">
        <v>0</v>
      </c>
    </row>
    <row r="43" spans="2:12" ht="15.75" hidden="1" customHeight="1" outlineLevel="1">
      <c r="B43" t="s">
        <v>12</v>
      </c>
      <c r="C43" s="2" t="s">
        <v>33</v>
      </c>
      <c r="D43" s="23">
        <v>1400</v>
      </c>
      <c r="E43" s="34">
        <f>SUMIF(banka!A:A,realizacia!F43,banka!G:G)</f>
        <v>0</v>
      </c>
      <c r="F43" s="69" t="s">
        <v>117</v>
      </c>
      <c r="G43" s="66">
        <v>-400</v>
      </c>
      <c r="I43" s="173" t="s">
        <v>210</v>
      </c>
      <c r="J43" s="174"/>
      <c r="K43" s="175"/>
      <c r="L43" s="176">
        <v>1400</v>
      </c>
    </row>
    <row r="44" spans="2:12" ht="15.75" hidden="1" customHeight="1" outlineLevel="1">
      <c r="B44" t="s">
        <v>12</v>
      </c>
      <c r="C44" s="53" t="s">
        <v>35</v>
      </c>
      <c r="D44" s="122">
        <v>0</v>
      </c>
      <c r="E44" s="34">
        <f>SUMIF(banka!A:A,realizacia!F44,banka!G:G)</f>
        <v>0</v>
      </c>
      <c r="F44" s="69" t="s">
        <v>108</v>
      </c>
      <c r="G44" s="66">
        <v>0</v>
      </c>
    </row>
    <row r="45" spans="2:12" ht="15.75" hidden="1" customHeight="1" outlineLevel="1">
      <c r="B45" t="s">
        <v>12</v>
      </c>
      <c r="C45" s="53" t="s">
        <v>146</v>
      </c>
      <c r="D45" s="122">
        <v>0</v>
      </c>
      <c r="E45" s="34">
        <f>SUMIF(banka!A:A,realizacia!F45,banka!G:G)</f>
        <v>0</v>
      </c>
      <c r="F45" s="70" t="s">
        <v>147</v>
      </c>
      <c r="G45" s="66">
        <v>-200</v>
      </c>
    </row>
    <row r="46" spans="2:12" ht="15.75" hidden="1" customHeight="1" outlineLevel="1">
      <c r="B46" t="s">
        <v>12</v>
      </c>
      <c r="C46" s="38" t="s">
        <v>174</v>
      </c>
      <c r="D46" s="50">
        <v>300</v>
      </c>
      <c r="E46" s="34">
        <f>SUMIF(banka!A:A,realizacia!F46,banka!G:G)</f>
        <v>-32.9</v>
      </c>
      <c r="F46" s="70" t="s">
        <v>122</v>
      </c>
      <c r="G46" s="66">
        <v>-593</v>
      </c>
      <c r="I46" s="177" t="s">
        <v>211</v>
      </c>
      <c r="J46" s="174"/>
      <c r="K46" s="175"/>
      <c r="L46" s="176">
        <v>300</v>
      </c>
    </row>
    <row r="47" spans="2:12" ht="15.75" hidden="1" customHeight="1" outlineLevel="1">
      <c r="B47" t="s">
        <v>12</v>
      </c>
      <c r="C47" s="38" t="s">
        <v>175</v>
      </c>
      <c r="D47" s="50">
        <v>600</v>
      </c>
      <c r="E47" s="34">
        <f>SUMIF(banka!A:A,realizacia!F47,banka!G:G)</f>
        <v>0</v>
      </c>
      <c r="F47" s="88" t="s">
        <v>181</v>
      </c>
      <c r="G47" s="66">
        <v>-303.81</v>
      </c>
      <c r="I47" s="164" t="s">
        <v>209</v>
      </c>
      <c r="J47" s="165"/>
      <c r="K47" s="168"/>
      <c r="L47" s="167">
        <v>600</v>
      </c>
    </row>
    <row r="48" spans="2:12" ht="15.75" hidden="1" customHeight="1" outlineLevel="1" thickBot="1">
      <c r="B48" t="s">
        <v>12</v>
      </c>
      <c r="C48" s="16" t="s">
        <v>126</v>
      </c>
      <c r="D48" s="25">
        <v>0</v>
      </c>
      <c r="E48" s="87">
        <f>SUMIF(banka!A:A,realizacia!F48,banka!G:G)</f>
        <v>0</v>
      </c>
      <c r="F48" s="74"/>
      <c r="G48" s="99">
        <v>0</v>
      </c>
    </row>
    <row r="49" spans="2:12" ht="15.75" customHeight="1" collapsed="1">
      <c r="C49" s="21" t="s">
        <v>9</v>
      </c>
      <c r="D49" s="6">
        <f>SUM(D42:D48)</f>
        <v>2300</v>
      </c>
      <c r="E49" s="32">
        <f>SUM(E42:E48)</f>
        <v>-32.9</v>
      </c>
      <c r="F49" s="72"/>
      <c r="G49" s="45">
        <f>SUM(G42:G48)</f>
        <v>-1496.81</v>
      </c>
      <c r="L49" s="45"/>
    </row>
    <row r="50" spans="2:12" ht="15.75" hidden="1" customHeight="1" outlineLevel="1" thickBot="1">
      <c r="C50" s="21"/>
      <c r="D50" s="18"/>
      <c r="E50" s="33"/>
      <c r="F50" s="73"/>
      <c r="G50" s="111"/>
    </row>
    <row r="51" spans="2:12" ht="15.75" hidden="1" customHeight="1" outlineLevel="1">
      <c r="B51" t="s">
        <v>12</v>
      </c>
      <c r="C51" s="26" t="s">
        <v>36</v>
      </c>
      <c r="D51" s="24">
        <v>200</v>
      </c>
      <c r="E51" s="79">
        <f>SUMIF(banka!A:A,realizacia!F51,banka!G:G)</f>
        <v>-86.1</v>
      </c>
      <c r="F51" s="82" t="s">
        <v>107</v>
      </c>
      <c r="G51" s="98">
        <v>-75</v>
      </c>
      <c r="I51" s="164" t="s">
        <v>36</v>
      </c>
      <c r="J51" s="165"/>
      <c r="K51" s="166"/>
      <c r="L51" s="167">
        <v>200</v>
      </c>
    </row>
    <row r="52" spans="2:12" ht="15.75" hidden="1" customHeight="1" outlineLevel="1">
      <c r="B52" t="s">
        <v>12</v>
      </c>
      <c r="C52" s="41" t="s">
        <v>37</v>
      </c>
      <c r="D52" s="30">
        <v>1400</v>
      </c>
      <c r="E52" s="34">
        <f>SUMIF(banka!A:A,realizacia!F52,banka!G:G)</f>
        <v>-1274</v>
      </c>
      <c r="F52" s="81" t="s">
        <v>112</v>
      </c>
      <c r="G52" s="66">
        <v>-860.4</v>
      </c>
      <c r="I52" s="173" t="s">
        <v>215</v>
      </c>
      <c r="J52" s="174"/>
      <c r="K52" s="173"/>
      <c r="L52" s="179">
        <v>1400</v>
      </c>
    </row>
    <row r="53" spans="2:12" ht="15.75" hidden="1" customHeight="1" outlineLevel="1">
      <c r="B53" t="s">
        <v>12</v>
      </c>
      <c r="C53" s="41" t="s">
        <v>142</v>
      </c>
      <c r="D53" s="30">
        <v>500</v>
      </c>
      <c r="E53" s="34">
        <f>SUMIF(banka!A:A,realizacia!F53,banka!G:G)</f>
        <v>0</v>
      </c>
      <c r="F53" s="81" t="s">
        <v>150</v>
      </c>
      <c r="G53" s="66">
        <v>-295.8</v>
      </c>
      <c r="I53" s="164" t="s">
        <v>206</v>
      </c>
      <c r="J53" s="165"/>
      <c r="K53" s="166"/>
      <c r="L53" s="167">
        <v>500</v>
      </c>
    </row>
    <row r="54" spans="2:12" ht="15.75" hidden="1" customHeight="1" outlineLevel="1">
      <c r="B54" t="s">
        <v>12</v>
      </c>
      <c r="C54" s="2" t="s">
        <v>46</v>
      </c>
      <c r="D54" s="30">
        <v>500</v>
      </c>
      <c r="E54" s="34">
        <f>SUMIF(banka!A:A,realizacia!F54,banka!G:G)</f>
        <v>0</v>
      </c>
      <c r="F54" s="88" t="s">
        <v>153</v>
      </c>
      <c r="G54" s="66">
        <v>0</v>
      </c>
      <c r="I54" s="164" t="s">
        <v>207</v>
      </c>
      <c r="J54" s="165"/>
      <c r="K54" s="166"/>
      <c r="L54" s="167">
        <v>500</v>
      </c>
    </row>
    <row r="55" spans="2:12" ht="15.75" hidden="1" customHeight="1" outlineLevel="1">
      <c r="B55" t="s">
        <v>12</v>
      </c>
      <c r="C55" s="56" t="s">
        <v>128</v>
      </c>
      <c r="D55" s="30">
        <v>0</v>
      </c>
      <c r="E55" s="34">
        <f>SUMIF(banka!A:A,realizacia!F55,banka!G:G)</f>
        <v>0</v>
      </c>
      <c r="F55" s="88"/>
      <c r="G55" s="66">
        <v>0</v>
      </c>
    </row>
    <row r="56" spans="2:12" ht="15.75" hidden="1" customHeight="1" outlineLevel="1" thickBot="1">
      <c r="B56" t="s">
        <v>12</v>
      </c>
      <c r="C56" s="16" t="s">
        <v>127</v>
      </c>
      <c r="D56" s="121">
        <v>300</v>
      </c>
      <c r="E56" s="87">
        <f>SUMIF(banka!A:A,realizacia!F56,banka!G:G)</f>
        <v>0</v>
      </c>
      <c r="F56" s="78" t="s">
        <v>184</v>
      </c>
      <c r="G56" s="99">
        <v>-150</v>
      </c>
      <c r="I56" s="160" t="s">
        <v>204</v>
      </c>
      <c r="J56" s="161"/>
      <c r="K56" s="162"/>
      <c r="L56" s="163">
        <v>300</v>
      </c>
    </row>
    <row r="57" spans="2:12" ht="15.75" customHeight="1" collapsed="1">
      <c r="C57" s="21" t="s">
        <v>10</v>
      </c>
      <c r="D57" s="6">
        <f>SUM(D51:D56)</f>
        <v>2900</v>
      </c>
      <c r="E57" s="32">
        <f>SUM(E51:E56)</f>
        <v>-1360.1</v>
      </c>
      <c r="F57" s="72"/>
      <c r="G57" s="45">
        <f>SUM(G51:G56)</f>
        <v>-1381.2</v>
      </c>
      <c r="L57" s="45"/>
    </row>
    <row r="58" spans="2:12" ht="15.75" hidden="1" customHeight="1" outlineLevel="1" thickBot="1">
      <c r="C58" s="21"/>
      <c r="D58" s="6"/>
      <c r="E58" s="32"/>
      <c r="F58" s="72"/>
      <c r="G58" s="111"/>
    </row>
    <row r="59" spans="2:12" ht="15.75" hidden="1" customHeight="1" outlineLevel="1">
      <c r="B59" t="s">
        <v>12</v>
      </c>
      <c r="C59" s="37" t="s">
        <v>38</v>
      </c>
      <c r="D59" s="104">
        <v>600</v>
      </c>
      <c r="E59" s="79">
        <f>SUMIF(banka!A:A,realizacia!F59,banka!G:G)</f>
        <v>0</v>
      </c>
      <c r="F59" s="75" t="s">
        <v>134</v>
      </c>
      <c r="G59" s="98">
        <v>405.25</v>
      </c>
      <c r="I59" s="175" t="s">
        <v>212</v>
      </c>
      <c r="J59" s="174"/>
      <c r="K59" s="175"/>
      <c r="L59" s="176">
        <v>600</v>
      </c>
    </row>
    <row r="60" spans="2:12" ht="15.75" hidden="1" customHeight="1" outlineLevel="1">
      <c r="B60" t="s">
        <v>12</v>
      </c>
      <c r="C60" s="114" t="s">
        <v>18</v>
      </c>
      <c r="D60" s="112">
        <v>500</v>
      </c>
      <c r="E60" s="34">
        <f>SUMIF(banka!A:A,realizacia!F60,banka!G:G)</f>
        <v>0</v>
      </c>
      <c r="F60" s="113" t="s">
        <v>118</v>
      </c>
      <c r="G60" s="66">
        <v>0</v>
      </c>
      <c r="I60" s="173" t="s">
        <v>213</v>
      </c>
      <c r="J60" s="174"/>
      <c r="K60" s="178"/>
      <c r="L60" s="179">
        <v>500</v>
      </c>
    </row>
    <row r="61" spans="2:12" ht="15.75" hidden="1" customHeight="1" outlineLevel="1" thickBot="1">
      <c r="B61" t="s">
        <v>12</v>
      </c>
      <c r="C61" s="120" t="s">
        <v>65</v>
      </c>
      <c r="D61" s="105">
        <v>300</v>
      </c>
      <c r="E61" s="87">
        <f>SUMIF(banka!A:A,realizacia!F61,banka!G:G)</f>
        <v>0</v>
      </c>
      <c r="F61" s="76"/>
      <c r="G61" s="67">
        <v>0</v>
      </c>
      <c r="I61" s="175" t="s">
        <v>214</v>
      </c>
      <c r="J61" s="174"/>
      <c r="K61" s="173"/>
      <c r="L61" s="179">
        <v>300</v>
      </c>
    </row>
    <row r="62" spans="2:12" ht="15.75" customHeight="1" collapsed="1">
      <c r="C62" s="22" t="s">
        <v>64</v>
      </c>
      <c r="D62" s="6">
        <f>SUM(D59:D61)</f>
        <v>1400</v>
      </c>
      <c r="E62" s="32">
        <f>SUM(E59:E61)</f>
        <v>0</v>
      </c>
      <c r="F62" s="72"/>
      <c r="G62" s="45">
        <f>SUM(G59:G61)</f>
        <v>405.25</v>
      </c>
      <c r="L62" s="45"/>
    </row>
    <row r="63" spans="2:12" ht="15.75" hidden="1" customHeight="1" outlineLevel="1" thickBot="1">
      <c r="C63" s="8"/>
      <c r="D63" s="8"/>
      <c r="E63" s="33"/>
      <c r="F63" s="73"/>
      <c r="G63" s="111"/>
    </row>
    <row r="64" spans="2:12" ht="15.75" hidden="1" customHeight="1" outlineLevel="1">
      <c r="B64" t="s">
        <v>12</v>
      </c>
      <c r="C64" s="26" t="s">
        <v>156</v>
      </c>
      <c r="D64" s="24">
        <v>600</v>
      </c>
      <c r="E64" s="79">
        <f>SUMIF(banka!A:A,realizacia!F64,banka!G:G)</f>
        <v>-125.8</v>
      </c>
      <c r="F64" s="82" t="s">
        <v>179</v>
      </c>
      <c r="G64" s="98">
        <v>-182.4</v>
      </c>
    </row>
    <row r="65" spans="2:12" ht="15.75" hidden="1" customHeight="1" outlineLevel="1">
      <c r="B65" t="s">
        <v>12</v>
      </c>
      <c r="C65" s="2" t="s">
        <v>173</v>
      </c>
      <c r="D65" s="23">
        <v>115</v>
      </c>
      <c r="E65" s="34">
        <f>SUMIF(banka!A:A,realizacia!F65,banka!G:G)</f>
        <v>0</v>
      </c>
      <c r="F65" s="86" t="s">
        <v>180</v>
      </c>
      <c r="G65" s="66">
        <v>-200.69</v>
      </c>
    </row>
    <row r="66" spans="2:12" ht="15.75" hidden="1" customHeight="1" outlineLevel="1">
      <c r="B66" t="s">
        <v>12</v>
      </c>
      <c r="C66" s="2" t="s">
        <v>182</v>
      </c>
      <c r="D66" s="23">
        <v>0</v>
      </c>
      <c r="E66" s="34">
        <f>SUMIF(banka!A:A,realizacia!F66,banka!G:G)</f>
        <v>0</v>
      </c>
      <c r="F66" s="86" t="s">
        <v>183</v>
      </c>
      <c r="G66" s="66">
        <v>-625</v>
      </c>
    </row>
    <row r="67" spans="2:12" ht="15.75" hidden="1" customHeight="1" outlineLevel="1">
      <c r="B67" t="s">
        <v>12</v>
      </c>
      <c r="C67" s="2" t="s">
        <v>230</v>
      </c>
      <c r="D67" s="23">
        <v>941</v>
      </c>
      <c r="E67" s="34">
        <f>SUMIF(banka!A:A,realizacia!F67,banka!G:G)</f>
        <v>-54.52</v>
      </c>
      <c r="F67" s="86" t="s">
        <v>707</v>
      </c>
      <c r="G67" s="66"/>
    </row>
    <row r="68" spans="2:12" ht="15.75" hidden="1" customHeight="1" outlineLevel="1">
      <c r="B68" t="s">
        <v>12</v>
      </c>
      <c r="C68" s="2" t="s">
        <v>185</v>
      </c>
      <c r="D68" s="23">
        <v>500</v>
      </c>
      <c r="E68" s="34">
        <f>SUMIF(banka!A:A,realizacia!F68,banka!G:G)</f>
        <v>0</v>
      </c>
      <c r="F68" s="86" t="s">
        <v>186</v>
      </c>
      <c r="G68" s="66">
        <v>-1736.9199999999998</v>
      </c>
      <c r="I68" s="151" t="s">
        <v>267</v>
      </c>
      <c r="J68" s="151"/>
      <c r="K68" s="151"/>
      <c r="L68" s="200">
        <v>500</v>
      </c>
    </row>
    <row r="69" spans="2:12" ht="15.75" hidden="1" customHeight="1" outlineLevel="1">
      <c r="B69" t="s">
        <v>12</v>
      </c>
      <c r="C69" s="2" t="s">
        <v>157</v>
      </c>
      <c r="D69" s="23">
        <v>899</v>
      </c>
      <c r="E69" s="34">
        <f>SUMIF(banka!A:A,realizacia!F69,banka!G:G)</f>
        <v>0</v>
      </c>
      <c r="F69" s="86"/>
      <c r="G69" s="66">
        <v>0</v>
      </c>
      <c r="I69" s="156" t="s">
        <v>203</v>
      </c>
      <c r="J69" s="157"/>
      <c r="K69" s="158"/>
      <c r="L69" s="159">
        <v>899</v>
      </c>
    </row>
    <row r="70" spans="2:12" ht="15.75" hidden="1" customHeight="1" outlineLevel="1">
      <c r="B70" t="s">
        <v>12</v>
      </c>
      <c r="C70" s="2" t="s">
        <v>158</v>
      </c>
      <c r="D70" s="23">
        <v>0</v>
      </c>
      <c r="E70" s="34">
        <f>SUMIF(banka!A:A,realizacia!F70,banka!G:G)</f>
        <v>0</v>
      </c>
      <c r="F70" s="86" t="s">
        <v>168</v>
      </c>
      <c r="G70" s="66">
        <v>0</v>
      </c>
    </row>
    <row r="71" spans="2:12" ht="15.75" hidden="1" customHeight="1" outlineLevel="1" thickBot="1">
      <c r="B71" t="s">
        <v>12</v>
      </c>
      <c r="C71" s="16" t="s">
        <v>160</v>
      </c>
      <c r="D71" s="25">
        <v>4463</v>
      </c>
      <c r="E71" s="87">
        <f>SUMIF(banka!A:A,realizacia!F71,banka!G:G)</f>
        <v>-994.96</v>
      </c>
      <c r="F71" s="78" t="s">
        <v>144</v>
      </c>
      <c r="G71" s="99">
        <v>-746.67000000000007</v>
      </c>
    </row>
    <row r="72" spans="2:12" ht="15.75" customHeight="1" collapsed="1">
      <c r="C72" s="22" t="s">
        <v>11</v>
      </c>
      <c r="D72" s="6">
        <f>SUM(D64:D71)</f>
        <v>7518</v>
      </c>
      <c r="E72" s="32">
        <f>SUM(E64:E71)</f>
        <v>-1175.28</v>
      </c>
      <c r="F72" s="72"/>
      <c r="G72" s="45">
        <f>SUM(G64:G71)</f>
        <v>-3491.68</v>
      </c>
    </row>
    <row r="73" spans="2:12" ht="15.75" hidden="1" customHeight="1" outlineLevel="1" thickBot="1">
      <c r="C73" s="100"/>
      <c r="D73" s="101"/>
      <c r="E73" s="102"/>
      <c r="F73" s="103"/>
      <c r="G73" s="97"/>
    </row>
    <row r="74" spans="2:12" ht="17.25" hidden="1" customHeight="1" outlineLevel="1">
      <c r="B74" t="s">
        <v>12</v>
      </c>
      <c r="C74" s="126" t="s">
        <v>268</v>
      </c>
      <c r="D74" s="127">
        <v>8000</v>
      </c>
      <c r="E74" s="34">
        <f>SUMIF(banka!A:A,realizacia!F74,banka!G:G)</f>
        <v>0</v>
      </c>
      <c r="F74" s="86" t="s">
        <v>171</v>
      </c>
      <c r="G74" s="66">
        <v>-10553.4</v>
      </c>
      <c r="I74" s="164" t="s">
        <v>208</v>
      </c>
      <c r="J74" s="165"/>
      <c r="K74" s="168"/>
      <c r="L74" s="167">
        <v>8000</v>
      </c>
    </row>
    <row r="75" spans="2:12" ht="24" hidden="1" customHeight="1" outlineLevel="1">
      <c r="B75" t="s">
        <v>12</v>
      </c>
      <c r="C75" s="126" t="s">
        <v>216</v>
      </c>
      <c r="D75" s="127">
        <v>8000</v>
      </c>
      <c r="E75" s="34">
        <f>SUMIF(banka!A:A,realizacia!F75,banka!G:G)</f>
        <v>-11874.42</v>
      </c>
      <c r="F75" s="86" t="s">
        <v>887</v>
      </c>
      <c r="G75" s="66"/>
      <c r="I75" s="180" t="s">
        <v>216</v>
      </c>
      <c r="J75" s="181"/>
      <c r="K75" s="182"/>
      <c r="L75" s="183">
        <v>8000</v>
      </c>
    </row>
    <row r="76" spans="2:12" ht="17.25" hidden="1" customHeight="1" outlineLevel="1">
      <c r="B76" t="s">
        <v>12</v>
      </c>
      <c r="C76" s="60" t="s">
        <v>141</v>
      </c>
      <c r="D76" s="50">
        <v>0</v>
      </c>
      <c r="E76" s="34">
        <f>SUMIF(banka!A:A,realizacia!F76,banka!G:G)</f>
        <v>0</v>
      </c>
      <c r="F76" s="86" t="s">
        <v>164</v>
      </c>
      <c r="G76" s="66"/>
    </row>
    <row r="77" spans="2:12" ht="17.25" hidden="1" customHeight="1" outlineLevel="1">
      <c r="B77" t="s">
        <v>12</v>
      </c>
      <c r="C77" s="60" t="s">
        <v>177</v>
      </c>
      <c r="D77" s="50">
        <v>0</v>
      </c>
      <c r="E77" s="34">
        <f>SUMIF(banka!A:A,realizacia!F77,banka!G:G)</f>
        <v>0</v>
      </c>
      <c r="F77" s="86"/>
      <c r="G77" s="66"/>
    </row>
    <row r="78" spans="2:12" ht="15.75" hidden="1" customHeight="1" outlineLevel="1" thickBot="1">
      <c r="B78" t="s">
        <v>12</v>
      </c>
      <c r="C78" s="129" t="s">
        <v>178</v>
      </c>
      <c r="D78" s="130">
        <v>0</v>
      </c>
      <c r="E78" s="87">
        <f>SUMIF(banka!A:A,realizacia!F78,banka!G:G)</f>
        <v>0</v>
      </c>
      <c r="F78" s="80" t="s">
        <v>161</v>
      </c>
      <c r="G78" s="67"/>
      <c r="I78" s="138" t="s">
        <v>194</v>
      </c>
      <c r="J78" s="139"/>
      <c r="K78" s="138"/>
      <c r="L78" s="140">
        <v>500</v>
      </c>
    </row>
    <row r="79" spans="2:12" ht="15.75" customHeight="1" collapsed="1">
      <c r="C79" s="22" t="s">
        <v>2</v>
      </c>
      <c r="D79" s="6">
        <f>SUM(D74:D78)</f>
        <v>16000</v>
      </c>
      <c r="E79" s="32">
        <f>SUM(E74:E78)</f>
        <v>-11874.42</v>
      </c>
      <c r="F79" s="72"/>
      <c r="G79" s="45">
        <f>SUM(G74:G78)</f>
        <v>-10553.4</v>
      </c>
      <c r="I79" s="138" t="s">
        <v>195</v>
      </c>
      <c r="J79" s="139"/>
      <c r="K79" s="138"/>
      <c r="L79" s="140">
        <v>50</v>
      </c>
    </row>
    <row r="80" spans="2:12" ht="15.75" hidden="1" customHeight="1" outlineLevel="1" thickBot="1">
      <c r="C80" s="22"/>
      <c r="D80" s="17"/>
      <c r="E80" s="33"/>
      <c r="F80" s="73"/>
      <c r="G80" s="97"/>
      <c r="I80" s="138" t="s">
        <v>196</v>
      </c>
      <c r="J80" s="139"/>
      <c r="K80" s="138"/>
      <c r="L80" s="140">
        <v>50</v>
      </c>
    </row>
    <row r="81" spans="2:12" ht="15.75" hidden="1" customHeight="1" outlineLevel="1">
      <c r="B81" t="s">
        <v>12</v>
      </c>
      <c r="C81" s="27" t="s">
        <v>24</v>
      </c>
      <c r="D81" s="24">
        <v>150</v>
      </c>
      <c r="E81" s="79">
        <f>SUMIF(banka!A:A,realizacia!F81,banka!G:G)</f>
        <v>-165.25</v>
      </c>
      <c r="F81" s="82" t="s">
        <v>104</v>
      </c>
      <c r="G81" s="98">
        <v>-243.25</v>
      </c>
      <c r="I81" s="201" t="s">
        <v>269</v>
      </c>
    </row>
    <row r="82" spans="2:12" ht="15.75" hidden="1" customHeight="1" outlineLevel="1">
      <c r="B82" t="s">
        <v>12</v>
      </c>
      <c r="C82" s="4" t="s">
        <v>15</v>
      </c>
      <c r="D82" s="23">
        <v>800</v>
      </c>
      <c r="E82" s="34">
        <f>SUMIF(banka!A:A,realizacia!F82,banka!G:G)</f>
        <v>0</v>
      </c>
      <c r="F82" s="86" t="s">
        <v>115</v>
      </c>
      <c r="G82" s="66">
        <v>400</v>
      </c>
      <c r="I82" s="148" t="s">
        <v>199</v>
      </c>
      <c r="J82" s="149" t="s">
        <v>200</v>
      </c>
      <c r="K82" s="150"/>
      <c r="L82" s="150">
        <v>55</v>
      </c>
    </row>
    <row r="83" spans="2:12" ht="15.75" hidden="1" customHeight="1" outlineLevel="1">
      <c r="B83" t="s">
        <v>12</v>
      </c>
      <c r="C83" s="4" t="s">
        <v>19</v>
      </c>
      <c r="D83" s="23">
        <v>20</v>
      </c>
      <c r="E83" s="34">
        <f>SUMIF(banka!A:A,realizacia!F83,banka!G:G)</f>
        <v>0</v>
      </c>
      <c r="F83" s="86" t="s">
        <v>138</v>
      </c>
      <c r="G83" s="66">
        <v>0</v>
      </c>
      <c r="I83" s="151" t="s">
        <v>201</v>
      </c>
      <c r="J83" s="152" t="s">
        <v>202</v>
      </c>
      <c r="K83" s="153"/>
      <c r="L83" s="154">
        <v>60</v>
      </c>
    </row>
    <row r="84" spans="2:12" ht="15.75" hidden="1" customHeight="1" outlineLevel="1">
      <c r="B84" t="s">
        <v>12</v>
      </c>
      <c r="C84" s="46" t="s">
        <v>27</v>
      </c>
      <c r="D84" s="23">
        <v>3.5</v>
      </c>
      <c r="E84" s="34">
        <f>SUMIF(banka!A:A,realizacia!F84,banka!G:G)</f>
        <v>0</v>
      </c>
      <c r="F84" s="86" t="s">
        <v>106</v>
      </c>
      <c r="G84" s="66">
        <v>5</v>
      </c>
      <c r="I84" s="148" t="s">
        <v>198</v>
      </c>
    </row>
    <row r="85" spans="2:12" ht="15.75" hidden="1" customHeight="1" outlineLevel="1">
      <c r="B85" t="s">
        <v>12</v>
      </c>
      <c r="C85" s="46" t="s">
        <v>129</v>
      </c>
      <c r="D85" s="50"/>
      <c r="E85" s="34">
        <f>SUMIF(banka!A:A,realizacia!F85,banka!G:G)</f>
        <v>0</v>
      </c>
      <c r="F85" s="86" t="s">
        <v>130</v>
      </c>
      <c r="G85" s="66">
        <v>0</v>
      </c>
      <c r="I85" s="190" t="s">
        <v>231</v>
      </c>
      <c r="J85" s="191" t="s">
        <v>227</v>
      </c>
      <c r="K85" s="192"/>
      <c r="L85" s="193">
        <v>110</v>
      </c>
    </row>
    <row r="86" spans="2:12" ht="15.75" hidden="1" customHeight="1" outlineLevel="1">
      <c r="B86" t="s">
        <v>12</v>
      </c>
      <c r="C86" s="46" t="s">
        <v>14</v>
      </c>
      <c r="D86" s="50">
        <v>70</v>
      </c>
      <c r="E86" s="34">
        <f>SUMIF(banka!A:A,realizacia!F86,banka!G:G)</f>
        <v>-90</v>
      </c>
      <c r="F86" s="88" t="s">
        <v>110</v>
      </c>
      <c r="G86" s="66">
        <v>90</v>
      </c>
      <c r="I86" s="190" t="s">
        <v>232</v>
      </c>
      <c r="J86" s="191" t="s">
        <v>227</v>
      </c>
      <c r="K86" s="192"/>
      <c r="L86" s="193">
        <v>46</v>
      </c>
    </row>
    <row r="87" spans="2:12" ht="15.75" hidden="1" customHeight="1" outlineLevel="1" thickBot="1">
      <c r="B87" t="s">
        <v>12</v>
      </c>
      <c r="C87" s="29" t="s">
        <v>40</v>
      </c>
      <c r="D87" s="25">
        <v>80</v>
      </c>
      <c r="E87" s="87">
        <f>SUMIF(banka!A:A,realizacia!F87,banka!G:G)</f>
        <v>0</v>
      </c>
      <c r="F87" s="78" t="s">
        <v>111</v>
      </c>
      <c r="G87" s="67">
        <v>0</v>
      </c>
      <c r="I87" s="190" t="s">
        <v>233</v>
      </c>
      <c r="J87" s="191" t="s">
        <v>234</v>
      </c>
      <c r="K87" s="192"/>
      <c r="L87" s="193">
        <v>20</v>
      </c>
    </row>
    <row r="88" spans="2:12" ht="15.75" customHeight="1" collapsed="1">
      <c r="C88" s="22" t="s">
        <v>13</v>
      </c>
      <c r="D88" s="6">
        <f>SUM(D81:D87)</f>
        <v>1123.5</v>
      </c>
      <c r="E88" s="17">
        <f>SUM(E81:E87)</f>
        <v>-255.25</v>
      </c>
      <c r="F88" s="17"/>
      <c r="G88" s="45">
        <f>SUM(G81:G87)</f>
        <v>251.75</v>
      </c>
      <c r="I88" s="190" t="s">
        <v>235</v>
      </c>
      <c r="J88" s="191" t="s">
        <v>234</v>
      </c>
      <c r="K88" s="192"/>
      <c r="L88" s="193">
        <v>20</v>
      </c>
    </row>
    <row r="89" spans="2:12" ht="15.75" customHeight="1">
      <c r="C89" s="22"/>
      <c r="D89" s="6"/>
      <c r="E89" s="17"/>
      <c r="F89" s="17"/>
      <c r="G89" s="20"/>
      <c r="I89" s="190" t="s">
        <v>236</v>
      </c>
      <c r="J89" s="191" t="s">
        <v>237</v>
      </c>
      <c r="K89" s="192"/>
      <c r="L89" s="193">
        <v>200</v>
      </c>
    </row>
    <row r="90" spans="2:12" ht="15.75" customHeight="1" thickBot="1">
      <c r="G90" s="20"/>
      <c r="H90" s="20"/>
      <c r="I90" s="190" t="s">
        <v>238</v>
      </c>
      <c r="J90" s="191" t="s">
        <v>219</v>
      </c>
      <c r="K90" s="192"/>
      <c r="L90" s="193">
        <v>45</v>
      </c>
    </row>
    <row r="91" spans="2:12" ht="15.75" customHeight="1" thickBot="1">
      <c r="C91" s="28" t="s">
        <v>28</v>
      </c>
      <c r="D91" s="31">
        <f>SUMIF($B:$B,"s",$D:$D)</f>
        <v>35951.5</v>
      </c>
      <c r="E91" s="42">
        <f>SUMIF($B$18:$B$89,"s",E18:E89)</f>
        <v>-16035.050000000001</v>
      </c>
      <c r="F91" s="64"/>
      <c r="G91" s="20"/>
      <c r="H91" s="20"/>
      <c r="I91" s="190" t="s">
        <v>239</v>
      </c>
      <c r="J91" s="191" t="s">
        <v>227</v>
      </c>
      <c r="K91" s="192"/>
      <c r="L91" s="193">
        <v>35</v>
      </c>
    </row>
    <row r="92" spans="2:12" ht="15.75" customHeight="1">
      <c r="C92" s="8"/>
      <c r="D92" s="119" t="s">
        <v>1</v>
      </c>
      <c r="E92" s="124" t="s">
        <v>101</v>
      </c>
      <c r="F92" s="8"/>
      <c r="G92" s="20"/>
      <c r="H92" s="20"/>
      <c r="I92" s="190" t="s">
        <v>240</v>
      </c>
      <c r="J92" s="191" t="s">
        <v>219</v>
      </c>
      <c r="K92" s="192"/>
      <c r="L92" s="193">
        <v>140</v>
      </c>
    </row>
    <row r="93" spans="2:12" ht="15.75" customHeight="1">
      <c r="I93" s="190" t="s">
        <v>241</v>
      </c>
      <c r="J93" s="191" t="s">
        <v>227</v>
      </c>
      <c r="K93" s="192"/>
      <c r="L93" s="193">
        <v>35</v>
      </c>
    </row>
    <row r="94" spans="2:12">
      <c r="I94" s="190" t="s">
        <v>242</v>
      </c>
      <c r="J94" s="191" t="s">
        <v>227</v>
      </c>
      <c r="K94" s="192"/>
      <c r="L94" s="193">
        <v>35</v>
      </c>
    </row>
    <row r="95" spans="2:12">
      <c r="I95" s="190" t="s">
        <v>243</v>
      </c>
      <c r="J95" s="191" t="s">
        <v>234</v>
      </c>
      <c r="K95" s="192"/>
      <c r="L95" s="193">
        <v>60</v>
      </c>
    </row>
    <row r="96" spans="2:12">
      <c r="I96" s="190" t="s">
        <v>244</v>
      </c>
      <c r="J96" s="191" t="s">
        <v>227</v>
      </c>
      <c r="K96" s="192"/>
      <c r="L96" s="193">
        <v>75</v>
      </c>
    </row>
    <row r="97" spans="9:12">
      <c r="I97" s="190" t="s">
        <v>245</v>
      </c>
      <c r="J97" s="191" t="s">
        <v>223</v>
      </c>
      <c r="K97" s="192"/>
      <c r="L97" s="193">
        <v>65</v>
      </c>
    </row>
    <row r="98" spans="9:12">
      <c r="I98" s="190" t="s">
        <v>246</v>
      </c>
      <c r="J98" s="191" t="s">
        <v>223</v>
      </c>
      <c r="K98" s="192"/>
      <c r="L98" s="193">
        <v>15</v>
      </c>
    </row>
    <row r="99" spans="9:12">
      <c r="I99" s="190" t="s">
        <v>247</v>
      </c>
      <c r="J99" s="191" t="s">
        <v>223</v>
      </c>
      <c r="K99" s="192"/>
      <c r="L99" s="193">
        <v>40</v>
      </c>
    </row>
    <row r="100" spans="9:12" ht="15">
      <c r="I100" s="190" t="s">
        <v>230</v>
      </c>
      <c r="J100" s="202"/>
      <c r="K100" s="203"/>
      <c r="L100" s="204"/>
    </row>
    <row r="101" spans="9:12">
      <c r="I101" s="184" t="s">
        <v>218</v>
      </c>
      <c r="J101" s="185" t="s">
        <v>219</v>
      </c>
      <c r="K101" s="186"/>
      <c r="L101" s="187">
        <v>155</v>
      </c>
    </row>
    <row r="102" spans="9:12">
      <c r="I102" s="184" t="s">
        <v>220</v>
      </c>
      <c r="J102" s="185" t="s">
        <v>221</v>
      </c>
      <c r="K102" s="186"/>
      <c r="L102" s="187">
        <v>90</v>
      </c>
    </row>
    <row r="103" spans="9:12">
      <c r="I103" s="184" t="s">
        <v>222</v>
      </c>
      <c r="J103" s="185" t="s">
        <v>223</v>
      </c>
      <c r="K103" s="186"/>
      <c r="L103" s="188">
        <v>1040</v>
      </c>
    </row>
    <row r="104" spans="9:12">
      <c r="I104" s="184" t="s">
        <v>224</v>
      </c>
      <c r="J104" s="185" t="s">
        <v>225</v>
      </c>
      <c r="K104" s="186"/>
      <c r="L104" s="188">
        <v>1600</v>
      </c>
    </row>
    <row r="105" spans="9:12">
      <c r="I105" s="184" t="s">
        <v>226</v>
      </c>
      <c r="J105" s="185" t="s">
        <v>227</v>
      </c>
      <c r="K105" s="186"/>
      <c r="L105" s="188">
        <v>110</v>
      </c>
    </row>
    <row r="106" spans="9:12">
      <c r="I106" s="184" t="s">
        <v>228</v>
      </c>
      <c r="J106" s="189" t="s">
        <v>229</v>
      </c>
      <c r="K106" s="186"/>
      <c r="L106" s="187">
        <v>60</v>
      </c>
    </row>
    <row r="107" spans="9:12" ht="15">
      <c r="I107" s="184" t="s">
        <v>217</v>
      </c>
      <c r="J107" s="202"/>
      <c r="K107" s="203"/>
      <c r="L107" s="204"/>
    </row>
    <row r="108" spans="9:12">
      <c r="I108" s="194" t="s">
        <v>249</v>
      </c>
      <c r="J108" s="195"/>
      <c r="K108" s="194"/>
      <c r="L108" s="196">
        <v>360</v>
      </c>
    </row>
    <row r="109" spans="9:12">
      <c r="I109" s="194" t="s">
        <v>250</v>
      </c>
      <c r="J109" s="195"/>
      <c r="K109" s="194"/>
      <c r="L109" s="196">
        <v>60</v>
      </c>
    </row>
    <row r="110" spans="9:12">
      <c r="I110" s="194" t="s">
        <v>251</v>
      </c>
      <c r="J110" s="195"/>
      <c r="K110" s="194"/>
      <c r="L110" s="196">
        <v>60</v>
      </c>
    </row>
    <row r="111" spans="9:12">
      <c r="I111" s="194" t="s">
        <v>252</v>
      </c>
      <c r="J111" s="195"/>
      <c r="K111" s="194"/>
      <c r="L111" s="196">
        <v>72</v>
      </c>
    </row>
    <row r="112" spans="9:12">
      <c r="I112" s="194" t="s">
        <v>253</v>
      </c>
      <c r="J112" s="195"/>
      <c r="K112" s="194"/>
      <c r="L112" s="196">
        <v>60</v>
      </c>
    </row>
    <row r="113" spans="9:12">
      <c r="I113" s="194" t="s">
        <v>254</v>
      </c>
      <c r="J113" s="195"/>
      <c r="K113" s="194"/>
      <c r="L113" s="196">
        <v>45</v>
      </c>
    </row>
    <row r="114" spans="9:12">
      <c r="I114" s="194" t="s">
        <v>255</v>
      </c>
      <c r="J114" s="195"/>
      <c r="K114" s="194"/>
      <c r="L114" s="196">
        <v>60</v>
      </c>
    </row>
    <row r="115" spans="9:12">
      <c r="I115" s="194" t="s">
        <v>256</v>
      </c>
      <c r="J115" s="195"/>
      <c r="K115" s="194"/>
      <c r="L115" s="196">
        <v>60</v>
      </c>
    </row>
    <row r="116" spans="9:12" ht="15">
      <c r="I116" s="155" t="s">
        <v>248</v>
      </c>
      <c r="J116" s="202"/>
      <c r="K116" s="203"/>
      <c r="L116" s="204"/>
    </row>
    <row r="117" spans="9:12">
      <c r="I117" s="197" t="s">
        <v>258</v>
      </c>
      <c r="J117" s="198"/>
      <c r="K117" s="197"/>
      <c r="L117" s="199">
        <v>130</v>
      </c>
    </row>
    <row r="118" spans="9:12">
      <c r="I118" s="197" t="s">
        <v>259</v>
      </c>
      <c r="J118" s="198"/>
      <c r="K118" s="197"/>
      <c r="L118" s="199">
        <v>6</v>
      </c>
    </row>
    <row r="119" spans="9:12">
      <c r="I119" s="197" t="s">
        <v>260</v>
      </c>
      <c r="J119" s="198"/>
      <c r="K119" s="197"/>
      <c r="L119" s="199">
        <v>15</v>
      </c>
    </row>
    <row r="120" spans="9:12">
      <c r="I120" s="197" t="s">
        <v>261</v>
      </c>
      <c r="J120" s="198"/>
      <c r="K120" s="197"/>
      <c r="L120" s="199">
        <v>10</v>
      </c>
    </row>
    <row r="121" spans="9:12">
      <c r="I121" s="197" t="s">
        <v>262</v>
      </c>
      <c r="J121" s="198" t="s">
        <v>227</v>
      </c>
      <c r="K121" s="197"/>
      <c r="L121" s="199">
        <v>130</v>
      </c>
    </row>
    <row r="122" spans="9:12">
      <c r="I122" s="197" t="s">
        <v>263</v>
      </c>
      <c r="J122" s="198"/>
      <c r="K122" s="197"/>
      <c r="L122" s="199">
        <v>100</v>
      </c>
    </row>
    <row r="123" spans="9:12">
      <c r="I123" s="197" t="s">
        <v>264</v>
      </c>
      <c r="J123" s="198"/>
      <c r="K123" s="197"/>
      <c r="L123" s="199">
        <v>100</v>
      </c>
    </row>
    <row r="124" spans="9:12">
      <c r="I124" s="197" t="s">
        <v>265</v>
      </c>
      <c r="J124" s="198"/>
      <c r="K124" s="197"/>
      <c r="L124" s="199">
        <v>70</v>
      </c>
    </row>
    <row r="125" spans="9:12">
      <c r="I125" s="197" t="s">
        <v>266</v>
      </c>
      <c r="J125" s="198"/>
      <c r="K125" s="197"/>
      <c r="L125" s="199">
        <v>70</v>
      </c>
    </row>
    <row r="126" spans="9:12" ht="15">
      <c r="I126" s="155" t="s">
        <v>257</v>
      </c>
      <c r="J126" s="202"/>
      <c r="K126" s="203"/>
      <c r="L126" s="204"/>
    </row>
  </sheetData>
  <phoneticPr fontId="0" type="noConversion"/>
  <pageMargins left="0.19685039370078741" right="0" top="0.98425196850393704" bottom="0.98425196850393704" header="0.51181102362204722" footer="0.51181102362204722"/>
  <pageSetup paperSize="9" scale="42" orientation="portrait" r:id="rId1"/>
  <headerFooter alignWithMargins="0">
    <oddHeader>&amp;C&amp;"Arial CE,Tučná kurzíva"&amp;12Čerpanie do 02.12.2013</oddHead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árok3"/>
  <dimension ref="A1:Q662"/>
  <sheetViews>
    <sheetView zoomScale="90" zoomScaleNormal="90" workbookViewId="0">
      <pane ySplit="15" topLeftCell="A637" activePane="bottomLeft" state="frozen"/>
      <selection pane="bottomLeft" activeCell="K667" sqref="K667"/>
    </sheetView>
  </sheetViews>
  <sheetFormatPr defaultRowHeight="12.75" outlineLevelRow="1"/>
  <cols>
    <col min="1" max="1" width="11" style="110" customWidth="1"/>
    <col min="2" max="3" width="12.5703125" style="62" customWidth="1"/>
    <col min="4" max="4" width="28.85546875" style="62" customWidth="1"/>
    <col min="5" max="5" width="11.85546875" style="62" customWidth="1"/>
    <col min="6" max="6" width="28.5703125" style="62" customWidth="1"/>
    <col min="7" max="7" width="11.85546875" style="62" customWidth="1"/>
    <col min="8" max="8" width="6.7109375" style="62" customWidth="1"/>
    <col min="9" max="9" width="17.85546875" style="62" customWidth="1"/>
    <col min="10" max="10" width="13.5703125" style="62" customWidth="1"/>
    <col min="11" max="11" width="7.5703125" style="62" customWidth="1"/>
    <col min="12" max="12" width="6.7109375" style="62" customWidth="1"/>
    <col min="13" max="13" width="25.7109375" style="62" customWidth="1"/>
    <col min="14" max="14" width="17.42578125" style="62" customWidth="1"/>
    <col min="15" max="15" width="11.28515625" style="62" customWidth="1"/>
    <col min="16" max="16" width="15.140625" style="62" customWidth="1"/>
    <col min="17" max="17" width="3.42578125" style="62" customWidth="1"/>
    <col min="18" max="256" width="9.140625" style="62"/>
    <col min="257" max="257" width="7.5703125" style="62" customWidth="1"/>
    <col min="258" max="259" width="12.5703125" style="62" customWidth="1"/>
    <col min="260" max="260" width="33.5703125" style="62" customWidth="1"/>
    <col min="261" max="261" width="14.28515625" style="62" customWidth="1"/>
    <col min="262" max="262" width="31.85546875" style="62" customWidth="1"/>
    <col min="263" max="263" width="15.140625" style="62" customWidth="1"/>
    <col min="264" max="264" width="6.7109375" style="62" customWidth="1"/>
    <col min="265" max="265" width="25.140625" style="62" customWidth="1"/>
    <col min="266" max="267" width="11.7109375" style="62" customWidth="1"/>
    <col min="268" max="268" width="6.7109375" style="62" customWidth="1"/>
    <col min="269" max="269" width="26.85546875" style="62" customWidth="1"/>
    <col min="270" max="270" width="25.140625" style="62" customWidth="1"/>
    <col min="271" max="271" width="21.85546875" style="62" customWidth="1"/>
    <col min="272" max="272" width="15.140625" style="62" customWidth="1"/>
    <col min="273" max="273" width="3.42578125" style="62" customWidth="1"/>
    <col min="274" max="512" width="9.140625" style="62"/>
    <col min="513" max="513" width="7.5703125" style="62" customWidth="1"/>
    <col min="514" max="515" width="12.5703125" style="62" customWidth="1"/>
    <col min="516" max="516" width="33.5703125" style="62" customWidth="1"/>
    <col min="517" max="517" width="14.28515625" style="62" customWidth="1"/>
    <col min="518" max="518" width="31.85546875" style="62" customWidth="1"/>
    <col min="519" max="519" width="15.140625" style="62" customWidth="1"/>
    <col min="520" max="520" width="6.7109375" style="62" customWidth="1"/>
    <col min="521" max="521" width="25.140625" style="62" customWidth="1"/>
    <col min="522" max="523" width="11.7109375" style="62" customWidth="1"/>
    <col min="524" max="524" width="6.7109375" style="62" customWidth="1"/>
    <col min="525" max="525" width="26.85546875" style="62" customWidth="1"/>
    <col min="526" max="526" width="25.140625" style="62" customWidth="1"/>
    <col min="527" max="527" width="21.85546875" style="62" customWidth="1"/>
    <col min="528" max="528" width="15.140625" style="62" customWidth="1"/>
    <col min="529" max="529" width="3.42578125" style="62" customWidth="1"/>
    <col min="530" max="768" width="9.140625" style="62"/>
    <col min="769" max="769" width="7.5703125" style="62" customWidth="1"/>
    <col min="770" max="771" width="12.5703125" style="62" customWidth="1"/>
    <col min="772" max="772" width="33.5703125" style="62" customWidth="1"/>
    <col min="773" max="773" width="14.28515625" style="62" customWidth="1"/>
    <col min="774" max="774" width="31.85546875" style="62" customWidth="1"/>
    <col min="775" max="775" width="15.140625" style="62" customWidth="1"/>
    <col min="776" max="776" width="6.7109375" style="62" customWidth="1"/>
    <col min="777" max="777" width="25.140625" style="62" customWidth="1"/>
    <col min="778" max="779" width="11.7109375" style="62" customWidth="1"/>
    <col min="780" max="780" width="6.7109375" style="62" customWidth="1"/>
    <col min="781" max="781" width="26.85546875" style="62" customWidth="1"/>
    <col min="782" max="782" width="25.140625" style="62" customWidth="1"/>
    <col min="783" max="783" width="21.85546875" style="62" customWidth="1"/>
    <col min="784" max="784" width="15.140625" style="62" customWidth="1"/>
    <col min="785" max="785" width="3.42578125" style="62" customWidth="1"/>
    <col min="786" max="1024" width="9.140625" style="62"/>
    <col min="1025" max="1025" width="7.5703125" style="62" customWidth="1"/>
    <col min="1026" max="1027" width="12.5703125" style="62" customWidth="1"/>
    <col min="1028" max="1028" width="33.5703125" style="62" customWidth="1"/>
    <col min="1029" max="1029" width="14.28515625" style="62" customWidth="1"/>
    <col min="1030" max="1030" width="31.85546875" style="62" customWidth="1"/>
    <col min="1031" max="1031" width="15.140625" style="62" customWidth="1"/>
    <col min="1032" max="1032" width="6.7109375" style="62" customWidth="1"/>
    <col min="1033" max="1033" width="25.140625" style="62" customWidth="1"/>
    <col min="1034" max="1035" width="11.7109375" style="62" customWidth="1"/>
    <col min="1036" max="1036" width="6.7109375" style="62" customWidth="1"/>
    <col min="1037" max="1037" width="26.85546875" style="62" customWidth="1"/>
    <col min="1038" max="1038" width="25.140625" style="62" customWidth="1"/>
    <col min="1039" max="1039" width="21.85546875" style="62" customWidth="1"/>
    <col min="1040" max="1040" width="15.140625" style="62" customWidth="1"/>
    <col min="1041" max="1041" width="3.42578125" style="62" customWidth="1"/>
    <col min="1042" max="1280" width="9.140625" style="62"/>
    <col min="1281" max="1281" width="7.5703125" style="62" customWidth="1"/>
    <col min="1282" max="1283" width="12.5703125" style="62" customWidth="1"/>
    <col min="1284" max="1284" width="33.5703125" style="62" customWidth="1"/>
    <col min="1285" max="1285" width="14.28515625" style="62" customWidth="1"/>
    <col min="1286" max="1286" width="31.85546875" style="62" customWidth="1"/>
    <col min="1287" max="1287" width="15.140625" style="62" customWidth="1"/>
    <col min="1288" max="1288" width="6.7109375" style="62" customWidth="1"/>
    <col min="1289" max="1289" width="25.140625" style="62" customWidth="1"/>
    <col min="1290" max="1291" width="11.7109375" style="62" customWidth="1"/>
    <col min="1292" max="1292" width="6.7109375" style="62" customWidth="1"/>
    <col min="1293" max="1293" width="26.85546875" style="62" customWidth="1"/>
    <col min="1294" max="1294" width="25.140625" style="62" customWidth="1"/>
    <col min="1295" max="1295" width="21.85546875" style="62" customWidth="1"/>
    <col min="1296" max="1296" width="15.140625" style="62" customWidth="1"/>
    <col min="1297" max="1297" width="3.42578125" style="62" customWidth="1"/>
    <col min="1298" max="1536" width="9.140625" style="62"/>
    <col min="1537" max="1537" width="7.5703125" style="62" customWidth="1"/>
    <col min="1538" max="1539" width="12.5703125" style="62" customWidth="1"/>
    <col min="1540" max="1540" width="33.5703125" style="62" customWidth="1"/>
    <col min="1541" max="1541" width="14.28515625" style="62" customWidth="1"/>
    <col min="1542" max="1542" width="31.85546875" style="62" customWidth="1"/>
    <col min="1543" max="1543" width="15.140625" style="62" customWidth="1"/>
    <col min="1544" max="1544" width="6.7109375" style="62" customWidth="1"/>
    <col min="1545" max="1545" width="25.140625" style="62" customWidth="1"/>
    <col min="1546" max="1547" width="11.7109375" style="62" customWidth="1"/>
    <col min="1548" max="1548" width="6.7109375" style="62" customWidth="1"/>
    <col min="1549" max="1549" width="26.85546875" style="62" customWidth="1"/>
    <col min="1550" max="1550" width="25.140625" style="62" customWidth="1"/>
    <col min="1551" max="1551" width="21.85546875" style="62" customWidth="1"/>
    <col min="1552" max="1552" width="15.140625" style="62" customWidth="1"/>
    <col min="1553" max="1553" width="3.42578125" style="62" customWidth="1"/>
    <col min="1554" max="1792" width="9.140625" style="62"/>
    <col min="1793" max="1793" width="7.5703125" style="62" customWidth="1"/>
    <col min="1794" max="1795" width="12.5703125" style="62" customWidth="1"/>
    <col min="1796" max="1796" width="33.5703125" style="62" customWidth="1"/>
    <col min="1797" max="1797" width="14.28515625" style="62" customWidth="1"/>
    <col min="1798" max="1798" width="31.85546875" style="62" customWidth="1"/>
    <col min="1799" max="1799" width="15.140625" style="62" customWidth="1"/>
    <col min="1800" max="1800" width="6.7109375" style="62" customWidth="1"/>
    <col min="1801" max="1801" width="25.140625" style="62" customWidth="1"/>
    <col min="1802" max="1803" width="11.7109375" style="62" customWidth="1"/>
    <col min="1804" max="1804" width="6.7109375" style="62" customWidth="1"/>
    <col min="1805" max="1805" width="26.85546875" style="62" customWidth="1"/>
    <col min="1806" max="1806" width="25.140625" style="62" customWidth="1"/>
    <col min="1807" max="1807" width="21.85546875" style="62" customWidth="1"/>
    <col min="1808" max="1808" width="15.140625" style="62" customWidth="1"/>
    <col min="1809" max="1809" width="3.42578125" style="62" customWidth="1"/>
    <col min="1810" max="2048" width="9.140625" style="62"/>
    <col min="2049" max="2049" width="7.5703125" style="62" customWidth="1"/>
    <col min="2050" max="2051" width="12.5703125" style="62" customWidth="1"/>
    <col min="2052" max="2052" width="33.5703125" style="62" customWidth="1"/>
    <col min="2053" max="2053" width="14.28515625" style="62" customWidth="1"/>
    <col min="2054" max="2054" width="31.85546875" style="62" customWidth="1"/>
    <col min="2055" max="2055" width="15.140625" style="62" customWidth="1"/>
    <col min="2056" max="2056" width="6.7109375" style="62" customWidth="1"/>
    <col min="2057" max="2057" width="25.140625" style="62" customWidth="1"/>
    <col min="2058" max="2059" width="11.7109375" style="62" customWidth="1"/>
    <col min="2060" max="2060" width="6.7109375" style="62" customWidth="1"/>
    <col min="2061" max="2061" width="26.85546875" style="62" customWidth="1"/>
    <col min="2062" max="2062" width="25.140625" style="62" customWidth="1"/>
    <col min="2063" max="2063" width="21.85546875" style="62" customWidth="1"/>
    <col min="2064" max="2064" width="15.140625" style="62" customWidth="1"/>
    <col min="2065" max="2065" width="3.42578125" style="62" customWidth="1"/>
    <col min="2066" max="2304" width="9.140625" style="62"/>
    <col min="2305" max="2305" width="7.5703125" style="62" customWidth="1"/>
    <col min="2306" max="2307" width="12.5703125" style="62" customWidth="1"/>
    <col min="2308" max="2308" width="33.5703125" style="62" customWidth="1"/>
    <col min="2309" max="2309" width="14.28515625" style="62" customWidth="1"/>
    <col min="2310" max="2310" width="31.85546875" style="62" customWidth="1"/>
    <col min="2311" max="2311" width="15.140625" style="62" customWidth="1"/>
    <col min="2312" max="2312" width="6.7109375" style="62" customWidth="1"/>
    <col min="2313" max="2313" width="25.140625" style="62" customWidth="1"/>
    <col min="2314" max="2315" width="11.7109375" style="62" customWidth="1"/>
    <col min="2316" max="2316" width="6.7109375" style="62" customWidth="1"/>
    <col min="2317" max="2317" width="26.85546875" style="62" customWidth="1"/>
    <col min="2318" max="2318" width="25.140625" style="62" customWidth="1"/>
    <col min="2319" max="2319" width="21.85546875" style="62" customWidth="1"/>
    <col min="2320" max="2320" width="15.140625" style="62" customWidth="1"/>
    <col min="2321" max="2321" width="3.42578125" style="62" customWidth="1"/>
    <col min="2322" max="2560" width="9.140625" style="62"/>
    <col min="2561" max="2561" width="7.5703125" style="62" customWidth="1"/>
    <col min="2562" max="2563" width="12.5703125" style="62" customWidth="1"/>
    <col min="2564" max="2564" width="33.5703125" style="62" customWidth="1"/>
    <col min="2565" max="2565" width="14.28515625" style="62" customWidth="1"/>
    <col min="2566" max="2566" width="31.85546875" style="62" customWidth="1"/>
    <col min="2567" max="2567" width="15.140625" style="62" customWidth="1"/>
    <col min="2568" max="2568" width="6.7109375" style="62" customWidth="1"/>
    <col min="2569" max="2569" width="25.140625" style="62" customWidth="1"/>
    <col min="2570" max="2571" width="11.7109375" style="62" customWidth="1"/>
    <col min="2572" max="2572" width="6.7109375" style="62" customWidth="1"/>
    <col min="2573" max="2573" width="26.85546875" style="62" customWidth="1"/>
    <col min="2574" max="2574" width="25.140625" style="62" customWidth="1"/>
    <col min="2575" max="2575" width="21.85546875" style="62" customWidth="1"/>
    <col min="2576" max="2576" width="15.140625" style="62" customWidth="1"/>
    <col min="2577" max="2577" width="3.42578125" style="62" customWidth="1"/>
    <col min="2578" max="2816" width="9.140625" style="62"/>
    <col min="2817" max="2817" width="7.5703125" style="62" customWidth="1"/>
    <col min="2818" max="2819" width="12.5703125" style="62" customWidth="1"/>
    <col min="2820" max="2820" width="33.5703125" style="62" customWidth="1"/>
    <col min="2821" max="2821" width="14.28515625" style="62" customWidth="1"/>
    <col min="2822" max="2822" width="31.85546875" style="62" customWidth="1"/>
    <col min="2823" max="2823" width="15.140625" style="62" customWidth="1"/>
    <col min="2824" max="2824" width="6.7109375" style="62" customWidth="1"/>
    <col min="2825" max="2825" width="25.140625" style="62" customWidth="1"/>
    <col min="2826" max="2827" width="11.7109375" style="62" customWidth="1"/>
    <col min="2828" max="2828" width="6.7109375" style="62" customWidth="1"/>
    <col min="2829" max="2829" width="26.85546875" style="62" customWidth="1"/>
    <col min="2830" max="2830" width="25.140625" style="62" customWidth="1"/>
    <col min="2831" max="2831" width="21.85546875" style="62" customWidth="1"/>
    <col min="2832" max="2832" width="15.140625" style="62" customWidth="1"/>
    <col min="2833" max="2833" width="3.42578125" style="62" customWidth="1"/>
    <col min="2834" max="3072" width="9.140625" style="62"/>
    <col min="3073" max="3073" width="7.5703125" style="62" customWidth="1"/>
    <col min="3074" max="3075" width="12.5703125" style="62" customWidth="1"/>
    <col min="3076" max="3076" width="33.5703125" style="62" customWidth="1"/>
    <col min="3077" max="3077" width="14.28515625" style="62" customWidth="1"/>
    <col min="3078" max="3078" width="31.85546875" style="62" customWidth="1"/>
    <col min="3079" max="3079" width="15.140625" style="62" customWidth="1"/>
    <col min="3080" max="3080" width="6.7109375" style="62" customWidth="1"/>
    <col min="3081" max="3081" width="25.140625" style="62" customWidth="1"/>
    <col min="3082" max="3083" width="11.7109375" style="62" customWidth="1"/>
    <col min="3084" max="3084" width="6.7109375" style="62" customWidth="1"/>
    <col min="3085" max="3085" width="26.85546875" style="62" customWidth="1"/>
    <col min="3086" max="3086" width="25.140625" style="62" customWidth="1"/>
    <col min="3087" max="3087" width="21.85546875" style="62" customWidth="1"/>
    <col min="3088" max="3088" width="15.140625" style="62" customWidth="1"/>
    <col min="3089" max="3089" width="3.42578125" style="62" customWidth="1"/>
    <col min="3090" max="3328" width="9.140625" style="62"/>
    <col min="3329" max="3329" width="7.5703125" style="62" customWidth="1"/>
    <col min="3330" max="3331" width="12.5703125" style="62" customWidth="1"/>
    <col min="3332" max="3332" width="33.5703125" style="62" customWidth="1"/>
    <col min="3333" max="3333" width="14.28515625" style="62" customWidth="1"/>
    <col min="3334" max="3334" width="31.85546875" style="62" customWidth="1"/>
    <col min="3335" max="3335" width="15.140625" style="62" customWidth="1"/>
    <col min="3336" max="3336" width="6.7109375" style="62" customWidth="1"/>
    <col min="3337" max="3337" width="25.140625" style="62" customWidth="1"/>
    <col min="3338" max="3339" width="11.7109375" style="62" customWidth="1"/>
    <col min="3340" max="3340" width="6.7109375" style="62" customWidth="1"/>
    <col min="3341" max="3341" width="26.85546875" style="62" customWidth="1"/>
    <col min="3342" max="3342" width="25.140625" style="62" customWidth="1"/>
    <col min="3343" max="3343" width="21.85546875" style="62" customWidth="1"/>
    <col min="3344" max="3344" width="15.140625" style="62" customWidth="1"/>
    <col min="3345" max="3345" width="3.42578125" style="62" customWidth="1"/>
    <col min="3346" max="3584" width="9.140625" style="62"/>
    <col min="3585" max="3585" width="7.5703125" style="62" customWidth="1"/>
    <col min="3586" max="3587" width="12.5703125" style="62" customWidth="1"/>
    <col min="3588" max="3588" width="33.5703125" style="62" customWidth="1"/>
    <col min="3589" max="3589" width="14.28515625" style="62" customWidth="1"/>
    <col min="3590" max="3590" width="31.85546875" style="62" customWidth="1"/>
    <col min="3591" max="3591" width="15.140625" style="62" customWidth="1"/>
    <col min="3592" max="3592" width="6.7109375" style="62" customWidth="1"/>
    <col min="3593" max="3593" width="25.140625" style="62" customWidth="1"/>
    <col min="3594" max="3595" width="11.7109375" style="62" customWidth="1"/>
    <col min="3596" max="3596" width="6.7109375" style="62" customWidth="1"/>
    <col min="3597" max="3597" width="26.85546875" style="62" customWidth="1"/>
    <col min="3598" max="3598" width="25.140625" style="62" customWidth="1"/>
    <col min="3599" max="3599" width="21.85546875" style="62" customWidth="1"/>
    <col min="3600" max="3600" width="15.140625" style="62" customWidth="1"/>
    <col min="3601" max="3601" width="3.42578125" style="62" customWidth="1"/>
    <col min="3602" max="3840" width="9.140625" style="62"/>
    <col min="3841" max="3841" width="7.5703125" style="62" customWidth="1"/>
    <col min="3842" max="3843" width="12.5703125" style="62" customWidth="1"/>
    <col min="3844" max="3844" width="33.5703125" style="62" customWidth="1"/>
    <col min="3845" max="3845" width="14.28515625" style="62" customWidth="1"/>
    <col min="3846" max="3846" width="31.85546875" style="62" customWidth="1"/>
    <col min="3847" max="3847" width="15.140625" style="62" customWidth="1"/>
    <col min="3848" max="3848" width="6.7109375" style="62" customWidth="1"/>
    <col min="3849" max="3849" width="25.140625" style="62" customWidth="1"/>
    <col min="3850" max="3851" width="11.7109375" style="62" customWidth="1"/>
    <col min="3852" max="3852" width="6.7109375" style="62" customWidth="1"/>
    <col min="3853" max="3853" width="26.85546875" style="62" customWidth="1"/>
    <col min="3854" max="3854" width="25.140625" style="62" customWidth="1"/>
    <col min="3855" max="3855" width="21.85546875" style="62" customWidth="1"/>
    <col min="3856" max="3856" width="15.140625" style="62" customWidth="1"/>
    <col min="3857" max="3857" width="3.42578125" style="62" customWidth="1"/>
    <col min="3858" max="4096" width="9.140625" style="62"/>
    <col min="4097" max="4097" width="7.5703125" style="62" customWidth="1"/>
    <col min="4098" max="4099" width="12.5703125" style="62" customWidth="1"/>
    <col min="4100" max="4100" width="33.5703125" style="62" customWidth="1"/>
    <col min="4101" max="4101" width="14.28515625" style="62" customWidth="1"/>
    <col min="4102" max="4102" width="31.85546875" style="62" customWidth="1"/>
    <col min="4103" max="4103" width="15.140625" style="62" customWidth="1"/>
    <col min="4104" max="4104" width="6.7109375" style="62" customWidth="1"/>
    <col min="4105" max="4105" width="25.140625" style="62" customWidth="1"/>
    <col min="4106" max="4107" width="11.7109375" style="62" customWidth="1"/>
    <col min="4108" max="4108" width="6.7109375" style="62" customWidth="1"/>
    <col min="4109" max="4109" width="26.85546875" style="62" customWidth="1"/>
    <col min="4110" max="4110" width="25.140625" style="62" customWidth="1"/>
    <col min="4111" max="4111" width="21.85546875" style="62" customWidth="1"/>
    <col min="4112" max="4112" width="15.140625" style="62" customWidth="1"/>
    <col min="4113" max="4113" width="3.42578125" style="62" customWidth="1"/>
    <col min="4114" max="4352" width="9.140625" style="62"/>
    <col min="4353" max="4353" width="7.5703125" style="62" customWidth="1"/>
    <col min="4354" max="4355" width="12.5703125" style="62" customWidth="1"/>
    <col min="4356" max="4356" width="33.5703125" style="62" customWidth="1"/>
    <col min="4357" max="4357" width="14.28515625" style="62" customWidth="1"/>
    <col min="4358" max="4358" width="31.85546875" style="62" customWidth="1"/>
    <col min="4359" max="4359" width="15.140625" style="62" customWidth="1"/>
    <col min="4360" max="4360" width="6.7109375" style="62" customWidth="1"/>
    <col min="4361" max="4361" width="25.140625" style="62" customWidth="1"/>
    <col min="4362" max="4363" width="11.7109375" style="62" customWidth="1"/>
    <col min="4364" max="4364" width="6.7109375" style="62" customWidth="1"/>
    <col min="4365" max="4365" width="26.85546875" style="62" customWidth="1"/>
    <col min="4366" max="4366" width="25.140625" style="62" customWidth="1"/>
    <col min="4367" max="4367" width="21.85546875" style="62" customWidth="1"/>
    <col min="4368" max="4368" width="15.140625" style="62" customWidth="1"/>
    <col min="4369" max="4369" width="3.42578125" style="62" customWidth="1"/>
    <col min="4370" max="4608" width="9.140625" style="62"/>
    <col min="4609" max="4609" width="7.5703125" style="62" customWidth="1"/>
    <col min="4610" max="4611" width="12.5703125" style="62" customWidth="1"/>
    <col min="4612" max="4612" width="33.5703125" style="62" customWidth="1"/>
    <col min="4613" max="4613" width="14.28515625" style="62" customWidth="1"/>
    <col min="4614" max="4614" width="31.85546875" style="62" customWidth="1"/>
    <col min="4615" max="4615" width="15.140625" style="62" customWidth="1"/>
    <col min="4616" max="4616" width="6.7109375" style="62" customWidth="1"/>
    <col min="4617" max="4617" width="25.140625" style="62" customWidth="1"/>
    <col min="4618" max="4619" width="11.7109375" style="62" customWidth="1"/>
    <col min="4620" max="4620" width="6.7109375" style="62" customWidth="1"/>
    <col min="4621" max="4621" width="26.85546875" style="62" customWidth="1"/>
    <col min="4622" max="4622" width="25.140625" style="62" customWidth="1"/>
    <col min="4623" max="4623" width="21.85546875" style="62" customWidth="1"/>
    <col min="4624" max="4624" width="15.140625" style="62" customWidth="1"/>
    <col min="4625" max="4625" width="3.42578125" style="62" customWidth="1"/>
    <col min="4626" max="4864" width="9.140625" style="62"/>
    <col min="4865" max="4865" width="7.5703125" style="62" customWidth="1"/>
    <col min="4866" max="4867" width="12.5703125" style="62" customWidth="1"/>
    <col min="4868" max="4868" width="33.5703125" style="62" customWidth="1"/>
    <col min="4869" max="4869" width="14.28515625" style="62" customWidth="1"/>
    <col min="4870" max="4870" width="31.85546875" style="62" customWidth="1"/>
    <col min="4871" max="4871" width="15.140625" style="62" customWidth="1"/>
    <col min="4872" max="4872" width="6.7109375" style="62" customWidth="1"/>
    <col min="4873" max="4873" width="25.140625" style="62" customWidth="1"/>
    <col min="4874" max="4875" width="11.7109375" style="62" customWidth="1"/>
    <col min="4876" max="4876" width="6.7109375" style="62" customWidth="1"/>
    <col min="4877" max="4877" width="26.85546875" style="62" customWidth="1"/>
    <col min="4878" max="4878" width="25.140625" style="62" customWidth="1"/>
    <col min="4879" max="4879" width="21.85546875" style="62" customWidth="1"/>
    <col min="4880" max="4880" width="15.140625" style="62" customWidth="1"/>
    <col min="4881" max="4881" width="3.42578125" style="62" customWidth="1"/>
    <col min="4882" max="5120" width="9.140625" style="62"/>
    <col min="5121" max="5121" width="7.5703125" style="62" customWidth="1"/>
    <col min="5122" max="5123" width="12.5703125" style="62" customWidth="1"/>
    <col min="5124" max="5124" width="33.5703125" style="62" customWidth="1"/>
    <col min="5125" max="5125" width="14.28515625" style="62" customWidth="1"/>
    <col min="5126" max="5126" width="31.85546875" style="62" customWidth="1"/>
    <col min="5127" max="5127" width="15.140625" style="62" customWidth="1"/>
    <col min="5128" max="5128" width="6.7109375" style="62" customWidth="1"/>
    <col min="5129" max="5129" width="25.140625" style="62" customWidth="1"/>
    <col min="5130" max="5131" width="11.7109375" style="62" customWidth="1"/>
    <col min="5132" max="5132" width="6.7109375" style="62" customWidth="1"/>
    <col min="5133" max="5133" width="26.85546875" style="62" customWidth="1"/>
    <col min="5134" max="5134" width="25.140625" style="62" customWidth="1"/>
    <col min="5135" max="5135" width="21.85546875" style="62" customWidth="1"/>
    <col min="5136" max="5136" width="15.140625" style="62" customWidth="1"/>
    <col min="5137" max="5137" width="3.42578125" style="62" customWidth="1"/>
    <col min="5138" max="5376" width="9.140625" style="62"/>
    <col min="5377" max="5377" width="7.5703125" style="62" customWidth="1"/>
    <col min="5378" max="5379" width="12.5703125" style="62" customWidth="1"/>
    <col min="5380" max="5380" width="33.5703125" style="62" customWidth="1"/>
    <col min="5381" max="5381" width="14.28515625" style="62" customWidth="1"/>
    <col min="5382" max="5382" width="31.85546875" style="62" customWidth="1"/>
    <col min="5383" max="5383" width="15.140625" style="62" customWidth="1"/>
    <col min="5384" max="5384" width="6.7109375" style="62" customWidth="1"/>
    <col min="5385" max="5385" width="25.140625" style="62" customWidth="1"/>
    <col min="5386" max="5387" width="11.7109375" style="62" customWidth="1"/>
    <col min="5388" max="5388" width="6.7109375" style="62" customWidth="1"/>
    <col min="5389" max="5389" width="26.85546875" style="62" customWidth="1"/>
    <col min="5390" max="5390" width="25.140625" style="62" customWidth="1"/>
    <col min="5391" max="5391" width="21.85546875" style="62" customWidth="1"/>
    <col min="5392" max="5392" width="15.140625" style="62" customWidth="1"/>
    <col min="5393" max="5393" width="3.42578125" style="62" customWidth="1"/>
    <col min="5394" max="5632" width="9.140625" style="62"/>
    <col min="5633" max="5633" width="7.5703125" style="62" customWidth="1"/>
    <col min="5634" max="5635" width="12.5703125" style="62" customWidth="1"/>
    <col min="5636" max="5636" width="33.5703125" style="62" customWidth="1"/>
    <col min="5637" max="5637" width="14.28515625" style="62" customWidth="1"/>
    <col min="5638" max="5638" width="31.85546875" style="62" customWidth="1"/>
    <col min="5639" max="5639" width="15.140625" style="62" customWidth="1"/>
    <col min="5640" max="5640" width="6.7109375" style="62" customWidth="1"/>
    <col min="5641" max="5641" width="25.140625" style="62" customWidth="1"/>
    <col min="5642" max="5643" width="11.7109375" style="62" customWidth="1"/>
    <col min="5644" max="5644" width="6.7109375" style="62" customWidth="1"/>
    <col min="5645" max="5645" width="26.85546875" style="62" customWidth="1"/>
    <col min="5646" max="5646" width="25.140625" style="62" customWidth="1"/>
    <col min="5647" max="5647" width="21.85546875" style="62" customWidth="1"/>
    <col min="5648" max="5648" width="15.140625" style="62" customWidth="1"/>
    <col min="5649" max="5649" width="3.42578125" style="62" customWidth="1"/>
    <col min="5650" max="5888" width="9.140625" style="62"/>
    <col min="5889" max="5889" width="7.5703125" style="62" customWidth="1"/>
    <col min="5890" max="5891" width="12.5703125" style="62" customWidth="1"/>
    <col min="5892" max="5892" width="33.5703125" style="62" customWidth="1"/>
    <col min="5893" max="5893" width="14.28515625" style="62" customWidth="1"/>
    <col min="5894" max="5894" width="31.85546875" style="62" customWidth="1"/>
    <col min="5895" max="5895" width="15.140625" style="62" customWidth="1"/>
    <col min="5896" max="5896" width="6.7109375" style="62" customWidth="1"/>
    <col min="5897" max="5897" width="25.140625" style="62" customWidth="1"/>
    <col min="5898" max="5899" width="11.7109375" style="62" customWidth="1"/>
    <col min="5900" max="5900" width="6.7109375" style="62" customWidth="1"/>
    <col min="5901" max="5901" width="26.85546875" style="62" customWidth="1"/>
    <col min="5902" max="5902" width="25.140625" style="62" customWidth="1"/>
    <col min="5903" max="5903" width="21.85546875" style="62" customWidth="1"/>
    <col min="5904" max="5904" width="15.140625" style="62" customWidth="1"/>
    <col min="5905" max="5905" width="3.42578125" style="62" customWidth="1"/>
    <col min="5906" max="6144" width="9.140625" style="62"/>
    <col min="6145" max="6145" width="7.5703125" style="62" customWidth="1"/>
    <col min="6146" max="6147" width="12.5703125" style="62" customWidth="1"/>
    <col min="6148" max="6148" width="33.5703125" style="62" customWidth="1"/>
    <col min="6149" max="6149" width="14.28515625" style="62" customWidth="1"/>
    <col min="6150" max="6150" width="31.85546875" style="62" customWidth="1"/>
    <col min="6151" max="6151" width="15.140625" style="62" customWidth="1"/>
    <col min="6152" max="6152" width="6.7109375" style="62" customWidth="1"/>
    <col min="6153" max="6153" width="25.140625" style="62" customWidth="1"/>
    <col min="6154" max="6155" width="11.7109375" style="62" customWidth="1"/>
    <col min="6156" max="6156" width="6.7109375" style="62" customWidth="1"/>
    <col min="6157" max="6157" width="26.85546875" style="62" customWidth="1"/>
    <col min="6158" max="6158" width="25.140625" style="62" customWidth="1"/>
    <col min="6159" max="6159" width="21.85546875" style="62" customWidth="1"/>
    <col min="6160" max="6160" width="15.140625" style="62" customWidth="1"/>
    <col min="6161" max="6161" width="3.42578125" style="62" customWidth="1"/>
    <col min="6162" max="6400" width="9.140625" style="62"/>
    <col min="6401" max="6401" width="7.5703125" style="62" customWidth="1"/>
    <col min="6402" max="6403" width="12.5703125" style="62" customWidth="1"/>
    <col min="6404" max="6404" width="33.5703125" style="62" customWidth="1"/>
    <col min="6405" max="6405" width="14.28515625" style="62" customWidth="1"/>
    <col min="6406" max="6406" width="31.85546875" style="62" customWidth="1"/>
    <col min="6407" max="6407" width="15.140625" style="62" customWidth="1"/>
    <col min="6408" max="6408" width="6.7109375" style="62" customWidth="1"/>
    <col min="6409" max="6409" width="25.140625" style="62" customWidth="1"/>
    <col min="6410" max="6411" width="11.7109375" style="62" customWidth="1"/>
    <col min="6412" max="6412" width="6.7109375" style="62" customWidth="1"/>
    <col min="6413" max="6413" width="26.85546875" style="62" customWidth="1"/>
    <col min="6414" max="6414" width="25.140625" style="62" customWidth="1"/>
    <col min="6415" max="6415" width="21.85546875" style="62" customWidth="1"/>
    <col min="6416" max="6416" width="15.140625" style="62" customWidth="1"/>
    <col min="6417" max="6417" width="3.42578125" style="62" customWidth="1"/>
    <col min="6418" max="6656" width="9.140625" style="62"/>
    <col min="6657" max="6657" width="7.5703125" style="62" customWidth="1"/>
    <col min="6658" max="6659" width="12.5703125" style="62" customWidth="1"/>
    <col min="6660" max="6660" width="33.5703125" style="62" customWidth="1"/>
    <col min="6661" max="6661" width="14.28515625" style="62" customWidth="1"/>
    <col min="6662" max="6662" width="31.85546875" style="62" customWidth="1"/>
    <col min="6663" max="6663" width="15.140625" style="62" customWidth="1"/>
    <col min="6664" max="6664" width="6.7109375" style="62" customWidth="1"/>
    <col min="6665" max="6665" width="25.140625" style="62" customWidth="1"/>
    <col min="6666" max="6667" width="11.7109375" style="62" customWidth="1"/>
    <col min="6668" max="6668" width="6.7109375" style="62" customWidth="1"/>
    <col min="6669" max="6669" width="26.85546875" style="62" customWidth="1"/>
    <col min="6670" max="6670" width="25.140625" style="62" customWidth="1"/>
    <col min="6671" max="6671" width="21.85546875" style="62" customWidth="1"/>
    <col min="6672" max="6672" width="15.140625" style="62" customWidth="1"/>
    <col min="6673" max="6673" width="3.42578125" style="62" customWidth="1"/>
    <col min="6674" max="6912" width="9.140625" style="62"/>
    <col min="6913" max="6913" width="7.5703125" style="62" customWidth="1"/>
    <col min="6914" max="6915" width="12.5703125" style="62" customWidth="1"/>
    <col min="6916" max="6916" width="33.5703125" style="62" customWidth="1"/>
    <col min="6917" max="6917" width="14.28515625" style="62" customWidth="1"/>
    <col min="6918" max="6918" width="31.85546875" style="62" customWidth="1"/>
    <col min="6919" max="6919" width="15.140625" style="62" customWidth="1"/>
    <col min="6920" max="6920" width="6.7109375" style="62" customWidth="1"/>
    <col min="6921" max="6921" width="25.140625" style="62" customWidth="1"/>
    <col min="6922" max="6923" width="11.7109375" style="62" customWidth="1"/>
    <col min="6924" max="6924" width="6.7109375" style="62" customWidth="1"/>
    <col min="6925" max="6925" width="26.85546875" style="62" customWidth="1"/>
    <col min="6926" max="6926" width="25.140625" style="62" customWidth="1"/>
    <col min="6927" max="6927" width="21.85546875" style="62" customWidth="1"/>
    <col min="6928" max="6928" width="15.140625" style="62" customWidth="1"/>
    <col min="6929" max="6929" width="3.42578125" style="62" customWidth="1"/>
    <col min="6930" max="7168" width="9.140625" style="62"/>
    <col min="7169" max="7169" width="7.5703125" style="62" customWidth="1"/>
    <col min="7170" max="7171" width="12.5703125" style="62" customWidth="1"/>
    <col min="7172" max="7172" width="33.5703125" style="62" customWidth="1"/>
    <col min="7173" max="7173" width="14.28515625" style="62" customWidth="1"/>
    <col min="7174" max="7174" width="31.85546875" style="62" customWidth="1"/>
    <col min="7175" max="7175" width="15.140625" style="62" customWidth="1"/>
    <col min="7176" max="7176" width="6.7109375" style="62" customWidth="1"/>
    <col min="7177" max="7177" width="25.140625" style="62" customWidth="1"/>
    <col min="7178" max="7179" width="11.7109375" style="62" customWidth="1"/>
    <col min="7180" max="7180" width="6.7109375" style="62" customWidth="1"/>
    <col min="7181" max="7181" width="26.85546875" style="62" customWidth="1"/>
    <col min="7182" max="7182" width="25.140625" style="62" customWidth="1"/>
    <col min="7183" max="7183" width="21.85546875" style="62" customWidth="1"/>
    <col min="7184" max="7184" width="15.140625" style="62" customWidth="1"/>
    <col min="7185" max="7185" width="3.42578125" style="62" customWidth="1"/>
    <col min="7186" max="7424" width="9.140625" style="62"/>
    <col min="7425" max="7425" width="7.5703125" style="62" customWidth="1"/>
    <col min="7426" max="7427" width="12.5703125" style="62" customWidth="1"/>
    <col min="7428" max="7428" width="33.5703125" style="62" customWidth="1"/>
    <col min="7429" max="7429" width="14.28515625" style="62" customWidth="1"/>
    <col min="7430" max="7430" width="31.85546875" style="62" customWidth="1"/>
    <col min="7431" max="7431" width="15.140625" style="62" customWidth="1"/>
    <col min="7432" max="7432" width="6.7109375" style="62" customWidth="1"/>
    <col min="7433" max="7433" width="25.140625" style="62" customWidth="1"/>
    <col min="7434" max="7435" width="11.7109375" style="62" customWidth="1"/>
    <col min="7436" max="7436" width="6.7109375" style="62" customWidth="1"/>
    <col min="7437" max="7437" width="26.85546875" style="62" customWidth="1"/>
    <col min="7438" max="7438" width="25.140625" style="62" customWidth="1"/>
    <col min="7439" max="7439" width="21.85546875" style="62" customWidth="1"/>
    <col min="7440" max="7440" width="15.140625" style="62" customWidth="1"/>
    <col min="7441" max="7441" width="3.42578125" style="62" customWidth="1"/>
    <col min="7442" max="7680" width="9.140625" style="62"/>
    <col min="7681" max="7681" width="7.5703125" style="62" customWidth="1"/>
    <col min="7682" max="7683" width="12.5703125" style="62" customWidth="1"/>
    <col min="7684" max="7684" width="33.5703125" style="62" customWidth="1"/>
    <col min="7685" max="7685" width="14.28515625" style="62" customWidth="1"/>
    <col min="7686" max="7686" width="31.85546875" style="62" customWidth="1"/>
    <col min="7687" max="7687" width="15.140625" style="62" customWidth="1"/>
    <col min="7688" max="7688" width="6.7109375" style="62" customWidth="1"/>
    <col min="7689" max="7689" width="25.140625" style="62" customWidth="1"/>
    <col min="7690" max="7691" width="11.7109375" style="62" customWidth="1"/>
    <col min="7692" max="7692" width="6.7109375" style="62" customWidth="1"/>
    <col min="7693" max="7693" width="26.85546875" style="62" customWidth="1"/>
    <col min="7694" max="7694" width="25.140625" style="62" customWidth="1"/>
    <col min="7695" max="7695" width="21.85546875" style="62" customWidth="1"/>
    <col min="7696" max="7696" width="15.140625" style="62" customWidth="1"/>
    <col min="7697" max="7697" width="3.42578125" style="62" customWidth="1"/>
    <col min="7698" max="7936" width="9.140625" style="62"/>
    <col min="7937" max="7937" width="7.5703125" style="62" customWidth="1"/>
    <col min="7938" max="7939" width="12.5703125" style="62" customWidth="1"/>
    <col min="7940" max="7940" width="33.5703125" style="62" customWidth="1"/>
    <col min="7941" max="7941" width="14.28515625" style="62" customWidth="1"/>
    <col min="7942" max="7942" width="31.85546875" style="62" customWidth="1"/>
    <col min="7943" max="7943" width="15.140625" style="62" customWidth="1"/>
    <col min="7944" max="7944" width="6.7109375" style="62" customWidth="1"/>
    <col min="7945" max="7945" width="25.140625" style="62" customWidth="1"/>
    <col min="7946" max="7947" width="11.7109375" style="62" customWidth="1"/>
    <col min="7948" max="7948" width="6.7109375" style="62" customWidth="1"/>
    <col min="7949" max="7949" width="26.85546875" style="62" customWidth="1"/>
    <col min="7950" max="7950" width="25.140625" style="62" customWidth="1"/>
    <col min="7951" max="7951" width="21.85546875" style="62" customWidth="1"/>
    <col min="7952" max="7952" width="15.140625" style="62" customWidth="1"/>
    <col min="7953" max="7953" width="3.42578125" style="62" customWidth="1"/>
    <col min="7954" max="8192" width="9.140625" style="62"/>
    <col min="8193" max="8193" width="7.5703125" style="62" customWidth="1"/>
    <col min="8194" max="8195" width="12.5703125" style="62" customWidth="1"/>
    <col min="8196" max="8196" width="33.5703125" style="62" customWidth="1"/>
    <col min="8197" max="8197" width="14.28515625" style="62" customWidth="1"/>
    <col min="8198" max="8198" width="31.85546875" style="62" customWidth="1"/>
    <col min="8199" max="8199" width="15.140625" style="62" customWidth="1"/>
    <col min="8200" max="8200" width="6.7109375" style="62" customWidth="1"/>
    <col min="8201" max="8201" width="25.140625" style="62" customWidth="1"/>
    <col min="8202" max="8203" width="11.7109375" style="62" customWidth="1"/>
    <col min="8204" max="8204" width="6.7109375" style="62" customWidth="1"/>
    <col min="8205" max="8205" width="26.85546875" style="62" customWidth="1"/>
    <col min="8206" max="8206" width="25.140625" style="62" customWidth="1"/>
    <col min="8207" max="8207" width="21.85546875" style="62" customWidth="1"/>
    <col min="8208" max="8208" width="15.140625" style="62" customWidth="1"/>
    <col min="8209" max="8209" width="3.42578125" style="62" customWidth="1"/>
    <col min="8210" max="8448" width="9.140625" style="62"/>
    <col min="8449" max="8449" width="7.5703125" style="62" customWidth="1"/>
    <col min="8450" max="8451" width="12.5703125" style="62" customWidth="1"/>
    <col min="8452" max="8452" width="33.5703125" style="62" customWidth="1"/>
    <col min="8453" max="8453" width="14.28515625" style="62" customWidth="1"/>
    <col min="8454" max="8454" width="31.85546875" style="62" customWidth="1"/>
    <col min="8455" max="8455" width="15.140625" style="62" customWidth="1"/>
    <col min="8456" max="8456" width="6.7109375" style="62" customWidth="1"/>
    <col min="8457" max="8457" width="25.140625" style="62" customWidth="1"/>
    <col min="8458" max="8459" width="11.7109375" style="62" customWidth="1"/>
    <col min="8460" max="8460" width="6.7109375" style="62" customWidth="1"/>
    <col min="8461" max="8461" width="26.85546875" style="62" customWidth="1"/>
    <col min="8462" max="8462" width="25.140625" style="62" customWidth="1"/>
    <col min="8463" max="8463" width="21.85546875" style="62" customWidth="1"/>
    <col min="8464" max="8464" width="15.140625" style="62" customWidth="1"/>
    <col min="8465" max="8465" width="3.42578125" style="62" customWidth="1"/>
    <col min="8466" max="8704" width="9.140625" style="62"/>
    <col min="8705" max="8705" width="7.5703125" style="62" customWidth="1"/>
    <col min="8706" max="8707" width="12.5703125" style="62" customWidth="1"/>
    <col min="8708" max="8708" width="33.5703125" style="62" customWidth="1"/>
    <col min="8709" max="8709" width="14.28515625" style="62" customWidth="1"/>
    <col min="8710" max="8710" width="31.85546875" style="62" customWidth="1"/>
    <col min="8711" max="8711" width="15.140625" style="62" customWidth="1"/>
    <col min="8712" max="8712" width="6.7109375" style="62" customWidth="1"/>
    <col min="8713" max="8713" width="25.140625" style="62" customWidth="1"/>
    <col min="8714" max="8715" width="11.7109375" style="62" customWidth="1"/>
    <col min="8716" max="8716" width="6.7109375" style="62" customWidth="1"/>
    <col min="8717" max="8717" width="26.85546875" style="62" customWidth="1"/>
    <col min="8718" max="8718" width="25.140625" style="62" customWidth="1"/>
    <col min="8719" max="8719" width="21.85546875" style="62" customWidth="1"/>
    <col min="8720" max="8720" width="15.140625" style="62" customWidth="1"/>
    <col min="8721" max="8721" width="3.42578125" style="62" customWidth="1"/>
    <col min="8722" max="8960" width="9.140625" style="62"/>
    <col min="8961" max="8961" width="7.5703125" style="62" customWidth="1"/>
    <col min="8962" max="8963" width="12.5703125" style="62" customWidth="1"/>
    <col min="8964" max="8964" width="33.5703125" style="62" customWidth="1"/>
    <col min="8965" max="8965" width="14.28515625" style="62" customWidth="1"/>
    <col min="8966" max="8966" width="31.85546875" style="62" customWidth="1"/>
    <col min="8967" max="8967" width="15.140625" style="62" customWidth="1"/>
    <col min="8968" max="8968" width="6.7109375" style="62" customWidth="1"/>
    <col min="8969" max="8969" width="25.140625" style="62" customWidth="1"/>
    <col min="8970" max="8971" width="11.7109375" style="62" customWidth="1"/>
    <col min="8972" max="8972" width="6.7109375" style="62" customWidth="1"/>
    <col min="8973" max="8973" width="26.85546875" style="62" customWidth="1"/>
    <col min="8974" max="8974" width="25.140625" style="62" customWidth="1"/>
    <col min="8975" max="8975" width="21.85546875" style="62" customWidth="1"/>
    <col min="8976" max="8976" width="15.140625" style="62" customWidth="1"/>
    <col min="8977" max="8977" width="3.42578125" style="62" customWidth="1"/>
    <col min="8978" max="9216" width="9.140625" style="62"/>
    <col min="9217" max="9217" width="7.5703125" style="62" customWidth="1"/>
    <col min="9218" max="9219" width="12.5703125" style="62" customWidth="1"/>
    <col min="9220" max="9220" width="33.5703125" style="62" customWidth="1"/>
    <col min="9221" max="9221" width="14.28515625" style="62" customWidth="1"/>
    <col min="9222" max="9222" width="31.85546875" style="62" customWidth="1"/>
    <col min="9223" max="9223" width="15.140625" style="62" customWidth="1"/>
    <col min="9224" max="9224" width="6.7109375" style="62" customWidth="1"/>
    <col min="9225" max="9225" width="25.140625" style="62" customWidth="1"/>
    <col min="9226" max="9227" width="11.7109375" style="62" customWidth="1"/>
    <col min="9228" max="9228" width="6.7109375" style="62" customWidth="1"/>
    <col min="9229" max="9229" width="26.85546875" style="62" customWidth="1"/>
    <col min="9230" max="9230" width="25.140625" style="62" customWidth="1"/>
    <col min="9231" max="9231" width="21.85546875" style="62" customWidth="1"/>
    <col min="9232" max="9232" width="15.140625" style="62" customWidth="1"/>
    <col min="9233" max="9233" width="3.42578125" style="62" customWidth="1"/>
    <col min="9234" max="9472" width="9.140625" style="62"/>
    <col min="9473" max="9473" width="7.5703125" style="62" customWidth="1"/>
    <col min="9474" max="9475" width="12.5703125" style="62" customWidth="1"/>
    <col min="9476" max="9476" width="33.5703125" style="62" customWidth="1"/>
    <col min="9477" max="9477" width="14.28515625" style="62" customWidth="1"/>
    <col min="9478" max="9478" width="31.85546875" style="62" customWidth="1"/>
    <col min="9479" max="9479" width="15.140625" style="62" customWidth="1"/>
    <col min="9480" max="9480" width="6.7109375" style="62" customWidth="1"/>
    <col min="9481" max="9481" width="25.140625" style="62" customWidth="1"/>
    <col min="9482" max="9483" width="11.7109375" style="62" customWidth="1"/>
    <col min="9484" max="9484" width="6.7109375" style="62" customWidth="1"/>
    <col min="9485" max="9485" width="26.85546875" style="62" customWidth="1"/>
    <col min="9486" max="9486" width="25.140625" style="62" customWidth="1"/>
    <col min="9487" max="9487" width="21.85546875" style="62" customWidth="1"/>
    <col min="9488" max="9488" width="15.140625" style="62" customWidth="1"/>
    <col min="9489" max="9489" width="3.42578125" style="62" customWidth="1"/>
    <col min="9490" max="9728" width="9.140625" style="62"/>
    <col min="9729" max="9729" width="7.5703125" style="62" customWidth="1"/>
    <col min="9730" max="9731" width="12.5703125" style="62" customWidth="1"/>
    <col min="9732" max="9732" width="33.5703125" style="62" customWidth="1"/>
    <col min="9733" max="9733" width="14.28515625" style="62" customWidth="1"/>
    <col min="9734" max="9734" width="31.85546875" style="62" customWidth="1"/>
    <col min="9735" max="9735" width="15.140625" style="62" customWidth="1"/>
    <col min="9736" max="9736" width="6.7109375" style="62" customWidth="1"/>
    <col min="9737" max="9737" width="25.140625" style="62" customWidth="1"/>
    <col min="9738" max="9739" width="11.7109375" style="62" customWidth="1"/>
    <col min="9740" max="9740" width="6.7109375" style="62" customWidth="1"/>
    <col min="9741" max="9741" width="26.85546875" style="62" customWidth="1"/>
    <col min="9742" max="9742" width="25.140625" style="62" customWidth="1"/>
    <col min="9743" max="9743" width="21.85546875" style="62" customWidth="1"/>
    <col min="9744" max="9744" width="15.140625" style="62" customWidth="1"/>
    <col min="9745" max="9745" width="3.42578125" style="62" customWidth="1"/>
    <col min="9746" max="9984" width="9.140625" style="62"/>
    <col min="9985" max="9985" width="7.5703125" style="62" customWidth="1"/>
    <col min="9986" max="9987" width="12.5703125" style="62" customWidth="1"/>
    <col min="9988" max="9988" width="33.5703125" style="62" customWidth="1"/>
    <col min="9989" max="9989" width="14.28515625" style="62" customWidth="1"/>
    <col min="9990" max="9990" width="31.85546875" style="62" customWidth="1"/>
    <col min="9991" max="9991" width="15.140625" style="62" customWidth="1"/>
    <col min="9992" max="9992" width="6.7109375" style="62" customWidth="1"/>
    <col min="9993" max="9993" width="25.140625" style="62" customWidth="1"/>
    <col min="9994" max="9995" width="11.7109375" style="62" customWidth="1"/>
    <col min="9996" max="9996" width="6.7109375" style="62" customWidth="1"/>
    <col min="9997" max="9997" width="26.85546875" style="62" customWidth="1"/>
    <col min="9998" max="9998" width="25.140625" style="62" customWidth="1"/>
    <col min="9999" max="9999" width="21.85546875" style="62" customWidth="1"/>
    <col min="10000" max="10000" width="15.140625" style="62" customWidth="1"/>
    <col min="10001" max="10001" width="3.42578125" style="62" customWidth="1"/>
    <col min="10002" max="10240" width="9.140625" style="62"/>
    <col min="10241" max="10241" width="7.5703125" style="62" customWidth="1"/>
    <col min="10242" max="10243" width="12.5703125" style="62" customWidth="1"/>
    <col min="10244" max="10244" width="33.5703125" style="62" customWidth="1"/>
    <col min="10245" max="10245" width="14.28515625" style="62" customWidth="1"/>
    <col min="10246" max="10246" width="31.85546875" style="62" customWidth="1"/>
    <col min="10247" max="10247" width="15.140625" style="62" customWidth="1"/>
    <col min="10248" max="10248" width="6.7109375" style="62" customWidth="1"/>
    <col min="10249" max="10249" width="25.140625" style="62" customWidth="1"/>
    <col min="10250" max="10251" width="11.7109375" style="62" customWidth="1"/>
    <col min="10252" max="10252" width="6.7109375" style="62" customWidth="1"/>
    <col min="10253" max="10253" width="26.85546875" style="62" customWidth="1"/>
    <col min="10254" max="10254" width="25.140625" style="62" customWidth="1"/>
    <col min="10255" max="10255" width="21.85546875" style="62" customWidth="1"/>
    <col min="10256" max="10256" width="15.140625" style="62" customWidth="1"/>
    <col min="10257" max="10257" width="3.42578125" style="62" customWidth="1"/>
    <col min="10258" max="10496" width="9.140625" style="62"/>
    <col min="10497" max="10497" width="7.5703125" style="62" customWidth="1"/>
    <col min="10498" max="10499" width="12.5703125" style="62" customWidth="1"/>
    <col min="10500" max="10500" width="33.5703125" style="62" customWidth="1"/>
    <col min="10501" max="10501" width="14.28515625" style="62" customWidth="1"/>
    <col min="10502" max="10502" width="31.85546875" style="62" customWidth="1"/>
    <col min="10503" max="10503" width="15.140625" style="62" customWidth="1"/>
    <col min="10504" max="10504" width="6.7109375" style="62" customWidth="1"/>
    <col min="10505" max="10505" width="25.140625" style="62" customWidth="1"/>
    <col min="10506" max="10507" width="11.7109375" style="62" customWidth="1"/>
    <col min="10508" max="10508" width="6.7109375" style="62" customWidth="1"/>
    <col min="10509" max="10509" width="26.85546875" style="62" customWidth="1"/>
    <col min="10510" max="10510" width="25.140625" style="62" customWidth="1"/>
    <col min="10511" max="10511" width="21.85546875" style="62" customWidth="1"/>
    <col min="10512" max="10512" width="15.140625" style="62" customWidth="1"/>
    <col min="10513" max="10513" width="3.42578125" style="62" customWidth="1"/>
    <col min="10514" max="10752" width="9.140625" style="62"/>
    <col min="10753" max="10753" width="7.5703125" style="62" customWidth="1"/>
    <col min="10754" max="10755" width="12.5703125" style="62" customWidth="1"/>
    <col min="10756" max="10756" width="33.5703125" style="62" customWidth="1"/>
    <col min="10757" max="10757" width="14.28515625" style="62" customWidth="1"/>
    <col min="10758" max="10758" width="31.85546875" style="62" customWidth="1"/>
    <col min="10759" max="10759" width="15.140625" style="62" customWidth="1"/>
    <col min="10760" max="10760" width="6.7109375" style="62" customWidth="1"/>
    <col min="10761" max="10761" width="25.140625" style="62" customWidth="1"/>
    <col min="10762" max="10763" width="11.7109375" style="62" customWidth="1"/>
    <col min="10764" max="10764" width="6.7109375" style="62" customWidth="1"/>
    <col min="10765" max="10765" width="26.85546875" style="62" customWidth="1"/>
    <col min="10766" max="10766" width="25.140625" style="62" customWidth="1"/>
    <col min="10767" max="10767" width="21.85546875" style="62" customWidth="1"/>
    <col min="10768" max="10768" width="15.140625" style="62" customWidth="1"/>
    <col min="10769" max="10769" width="3.42578125" style="62" customWidth="1"/>
    <col min="10770" max="11008" width="9.140625" style="62"/>
    <col min="11009" max="11009" width="7.5703125" style="62" customWidth="1"/>
    <col min="11010" max="11011" width="12.5703125" style="62" customWidth="1"/>
    <col min="11012" max="11012" width="33.5703125" style="62" customWidth="1"/>
    <col min="11013" max="11013" width="14.28515625" style="62" customWidth="1"/>
    <col min="11014" max="11014" width="31.85546875" style="62" customWidth="1"/>
    <col min="11015" max="11015" width="15.140625" style="62" customWidth="1"/>
    <col min="11016" max="11016" width="6.7109375" style="62" customWidth="1"/>
    <col min="11017" max="11017" width="25.140625" style="62" customWidth="1"/>
    <col min="11018" max="11019" width="11.7109375" style="62" customWidth="1"/>
    <col min="11020" max="11020" width="6.7109375" style="62" customWidth="1"/>
    <col min="11021" max="11021" width="26.85546875" style="62" customWidth="1"/>
    <col min="11022" max="11022" width="25.140625" style="62" customWidth="1"/>
    <col min="11023" max="11023" width="21.85546875" style="62" customWidth="1"/>
    <col min="11024" max="11024" width="15.140625" style="62" customWidth="1"/>
    <col min="11025" max="11025" width="3.42578125" style="62" customWidth="1"/>
    <col min="11026" max="11264" width="9.140625" style="62"/>
    <col min="11265" max="11265" width="7.5703125" style="62" customWidth="1"/>
    <col min="11266" max="11267" width="12.5703125" style="62" customWidth="1"/>
    <col min="11268" max="11268" width="33.5703125" style="62" customWidth="1"/>
    <col min="11269" max="11269" width="14.28515625" style="62" customWidth="1"/>
    <col min="11270" max="11270" width="31.85546875" style="62" customWidth="1"/>
    <col min="11271" max="11271" width="15.140625" style="62" customWidth="1"/>
    <col min="11272" max="11272" width="6.7109375" style="62" customWidth="1"/>
    <col min="11273" max="11273" width="25.140625" style="62" customWidth="1"/>
    <col min="11274" max="11275" width="11.7109375" style="62" customWidth="1"/>
    <col min="11276" max="11276" width="6.7109375" style="62" customWidth="1"/>
    <col min="11277" max="11277" width="26.85546875" style="62" customWidth="1"/>
    <col min="11278" max="11278" width="25.140625" style="62" customWidth="1"/>
    <col min="11279" max="11279" width="21.85546875" style="62" customWidth="1"/>
    <col min="11280" max="11280" width="15.140625" style="62" customWidth="1"/>
    <col min="11281" max="11281" width="3.42578125" style="62" customWidth="1"/>
    <col min="11282" max="11520" width="9.140625" style="62"/>
    <col min="11521" max="11521" width="7.5703125" style="62" customWidth="1"/>
    <col min="11522" max="11523" width="12.5703125" style="62" customWidth="1"/>
    <col min="11524" max="11524" width="33.5703125" style="62" customWidth="1"/>
    <col min="11525" max="11525" width="14.28515625" style="62" customWidth="1"/>
    <col min="11526" max="11526" width="31.85546875" style="62" customWidth="1"/>
    <col min="11527" max="11527" width="15.140625" style="62" customWidth="1"/>
    <col min="11528" max="11528" width="6.7109375" style="62" customWidth="1"/>
    <col min="11529" max="11529" width="25.140625" style="62" customWidth="1"/>
    <col min="11530" max="11531" width="11.7109375" style="62" customWidth="1"/>
    <col min="11532" max="11532" width="6.7109375" style="62" customWidth="1"/>
    <col min="11533" max="11533" width="26.85546875" style="62" customWidth="1"/>
    <col min="11534" max="11534" width="25.140625" style="62" customWidth="1"/>
    <col min="11535" max="11535" width="21.85546875" style="62" customWidth="1"/>
    <col min="11536" max="11536" width="15.140625" style="62" customWidth="1"/>
    <col min="11537" max="11537" width="3.42578125" style="62" customWidth="1"/>
    <col min="11538" max="11776" width="9.140625" style="62"/>
    <col min="11777" max="11777" width="7.5703125" style="62" customWidth="1"/>
    <col min="11778" max="11779" width="12.5703125" style="62" customWidth="1"/>
    <col min="11780" max="11780" width="33.5703125" style="62" customWidth="1"/>
    <col min="11781" max="11781" width="14.28515625" style="62" customWidth="1"/>
    <col min="11782" max="11782" width="31.85546875" style="62" customWidth="1"/>
    <col min="11783" max="11783" width="15.140625" style="62" customWidth="1"/>
    <col min="11784" max="11784" width="6.7109375" style="62" customWidth="1"/>
    <col min="11785" max="11785" width="25.140625" style="62" customWidth="1"/>
    <col min="11786" max="11787" width="11.7109375" style="62" customWidth="1"/>
    <col min="11788" max="11788" width="6.7109375" style="62" customWidth="1"/>
    <col min="11789" max="11789" width="26.85546875" style="62" customWidth="1"/>
    <col min="11790" max="11790" width="25.140625" style="62" customWidth="1"/>
    <col min="11791" max="11791" width="21.85546875" style="62" customWidth="1"/>
    <col min="11792" max="11792" width="15.140625" style="62" customWidth="1"/>
    <col min="11793" max="11793" width="3.42578125" style="62" customWidth="1"/>
    <col min="11794" max="12032" width="9.140625" style="62"/>
    <col min="12033" max="12033" width="7.5703125" style="62" customWidth="1"/>
    <col min="12034" max="12035" width="12.5703125" style="62" customWidth="1"/>
    <col min="12036" max="12036" width="33.5703125" style="62" customWidth="1"/>
    <col min="12037" max="12037" width="14.28515625" style="62" customWidth="1"/>
    <col min="12038" max="12038" width="31.85546875" style="62" customWidth="1"/>
    <col min="12039" max="12039" width="15.140625" style="62" customWidth="1"/>
    <col min="12040" max="12040" width="6.7109375" style="62" customWidth="1"/>
    <col min="12041" max="12041" width="25.140625" style="62" customWidth="1"/>
    <col min="12042" max="12043" width="11.7109375" style="62" customWidth="1"/>
    <col min="12044" max="12044" width="6.7109375" style="62" customWidth="1"/>
    <col min="12045" max="12045" width="26.85546875" style="62" customWidth="1"/>
    <col min="12046" max="12046" width="25.140625" style="62" customWidth="1"/>
    <col min="12047" max="12047" width="21.85546875" style="62" customWidth="1"/>
    <col min="12048" max="12048" width="15.140625" style="62" customWidth="1"/>
    <col min="12049" max="12049" width="3.42578125" style="62" customWidth="1"/>
    <col min="12050" max="12288" width="9.140625" style="62"/>
    <col min="12289" max="12289" width="7.5703125" style="62" customWidth="1"/>
    <col min="12290" max="12291" width="12.5703125" style="62" customWidth="1"/>
    <col min="12292" max="12292" width="33.5703125" style="62" customWidth="1"/>
    <col min="12293" max="12293" width="14.28515625" style="62" customWidth="1"/>
    <col min="12294" max="12294" width="31.85546875" style="62" customWidth="1"/>
    <col min="12295" max="12295" width="15.140625" style="62" customWidth="1"/>
    <col min="12296" max="12296" width="6.7109375" style="62" customWidth="1"/>
    <col min="12297" max="12297" width="25.140625" style="62" customWidth="1"/>
    <col min="12298" max="12299" width="11.7109375" style="62" customWidth="1"/>
    <col min="12300" max="12300" width="6.7109375" style="62" customWidth="1"/>
    <col min="12301" max="12301" width="26.85546875" style="62" customWidth="1"/>
    <col min="12302" max="12302" width="25.140625" style="62" customWidth="1"/>
    <col min="12303" max="12303" width="21.85546875" style="62" customWidth="1"/>
    <col min="12304" max="12304" width="15.140625" style="62" customWidth="1"/>
    <col min="12305" max="12305" width="3.42578125" style="62" customWidth="1"/>
    <col min="12306" max="12544" width="9.140625" style="62"/>
    <col min="12545" max="12545" width="7.5703125" style="62" customWidth="1"/>
    <col min="12546" max="12547" width="12.5703125" style="62" customWidth="1"/>
    <col min="12548" max="12548" width="33.5703125" style="62" customWidth="1"/>
    <col min="12549" max="12549" width="14.28515625" style="62" customWidth="1"/>
    <col min="12550" max="12550" width="31.85546875" style="62" customWidth="1"/>
    <col min="12551" max="12551" width="15.140625" style="62" customWidth="1"/>
    <col min="12552" max="12552" width="6.7109375" style="62" customWidth="1"/>
    <col min="12553" max="12553" width="25.140625" style="62" customWidth="1"/>
    <col min="12554" max="12555" width="11.7109375" style="62" customWidth="1"/>
    <col min="12556" max="12556" width="6.7109375" style="62" customWidth="1"/>
    <col min="12557" max="12557" width="26.85546875" style="62" customWidth="1"/>
    <col min="12558" max="12558" width="25.140625" style="62" customWidth="1"/>
    <col min="12559" max="12559" width="21.85546875" style="62" customWidth="1"/>
    <col min="12560" max="12560" width="15.140625" style="62" customWidth="1"/>
    <col min="12561" max="12561" width="3.42578125" style="62" customWidth="1"/>
    <col min="12562" max="12800" width="9.140625" style="62"/>
    <col min="12801" max="12801" width="7.5703125" style="62" customWidth="1"/>
    <col min="12802" max="12803" width="12.5703125" style="62" customWidth="1"/>
    <col min="12804" max="12804" width="33.5703125" style="62" customWidth="1"/>
    <col min="12805" max="12805" width="14.28515625" style="62" customWidth="1"/>
    <col min="12806" max="12806" width="31.85546875" style="62" customWidth="1"/>
    <col min="12807" max="12807" width="15.140625" style="62" customWidth="1"/>
    <col min="12808" max="12808" width="6.7109375" style="62" customWidth="1"/>
    <col min="12809" max="12809" width="25.140625" style="62" customWidth="1"/>
    <col min="12810" max="12811" width="11.7109375" style="62" customWidth="1"/>
    <col min="12812" max="12812" width="6.7109375" style="62" customWidth="1"/>
    <col min="12813" max="12813" width="26.85546875" style="62" customWidth="1"/>
    <col min="12814" max="12814" width="25.140625" style="62" customWidth="1"/>
    <col min="12815" max="12815" width="21.85546875" style="62" customWidth="1"/>
    <col min="12816" max="12816" width="15.140625" style="62" customWidth="1"/>
    <col min="12817" max="12817" width="3.42578125" style="62" customWidth="1"/>
    <col min="12818" max="13056" width="9.140625" style="62"/>
    <col min="13057" max="13057" width="7.5703125" style="62" customWidth="1"/>
    <col min="13058" max="13059" width="12.5703125" style="62" customWidth="1"/>
    <col min="13060" max="13060" width="33.5703125" style="62" customWidth="1"/>
    <col min="13061" max="13061" width="14.28515625" style="62" customWidth="1"/>
    <col min="13062" max="13062" width="31.85546875" style="62" customWidth="1"/>
    <col min="13063" max="13063" width="15.140625" style="62" customWidth="1"/>
    <col min="13064" max="13064" width="6.7109375" style="62" customWidth="1"/>
    <col min="13065" max="13065" width="25.140625" style="62" customWidth="1"/>
    <col min="13066" max="13067" width="11.7109375" style="62" customWidth="1"/>
    <col min="13068" max="13068" width="6.7109375" style="62" customWidth="1"/>
    <col min="13069" max="13069" width="26.85546875" style="62" customWidth="1"/>
    <col min="13070" max="13070" width="25.140625" style="62" customWidth="1"/>
    <col min="13071" max="13071" width="21.85546875" style="62" customWidth="1"/>
    <col min="13072" max="13072" width="15.140625" style="62" customWidth="1"/>
    <col min="13073" max="13073" width="3.42578125" style="62" customWidth="1"/>
    <col min="13074" max="13312" width="9.140625" style="62"/>
    <col min="13313" max="13313" width="7.5703125" style="62" customWidth="1"/>
    <col min="13314" max="13315" width="12.5703125" style="62" customWidth="1"/>
    <col min="13316" max="13316" width="33.5703125" style="62" customWidth="1"/>
    <col min="13317" max="13317" width="14.28515625" style="62" customWidth="1"/>
    <col min="13318" max="13318" width="31.85546875" style="62" customWidth="1"/>
    <col min="13319" max="13319" width="15.140625" style="62" customWidth="1"/>
    <col min="13320" max="13320" width="6.7109375" style="62" customWidth="1"/>
    <col min="13321" max="13321" width="25.140625" style="62" customWidth="1"/>
    <col min="13322" max="13323" width="11.7109375" style="62" customWidth="1"/>
    <col min="13324" max="13324" width="6.7109375" style="62" customWidth="1"/>
    <col min="13325" max="13325" width="26.85546875" style="62" customWidth="1"/>
    <col min="13326" max="13326" width="25.140625" style="62" customWidth="1"/>
    <col min="13327" max="13327" width="21.85546875" style="62" customWidth="1"/>
    <col min="13328" max="13328" width="15.140625" style="62" customWidth="1"/>
    <col min="13329" max="13329" width="3.42578125" style="62" customWidth="1"/>
    <col min="13330" max="13568" width="9.140625" style="62"/>
    <col min="13569" max="13569" width="7.5703125" style="62" customWidth="1"/>
    <col min="13570" max="13571" width="12.5703125" style="62" customWidth="1"/>
    <col min="13572" max="13572" width="33.5703125" style="62" customWidth="1"/>
    <col min="13573" max="13573" width="14.28515625" style="62" customWidth="1"/>
    <col min="13574" max="13574" width="31.85546875" style="62" customWidth="1"/>
    <col min="13575" max="13575" width="15.140625" style="62" customWidth="1"/>
    <col min="13576" max="13576" width="6.7109375" style="62" customWidth="1"/>
    <col min="13577" max="13577" width="25.140625" style="62" customWidth="1"/>
    <col min="13578" max="13579" width="11.7109375" style="62" customWidth="1"/>
    <col min="13580" max="13580" width="6.7109375" style="62" customWidth="1"/>
    <col min="13581" max="13581" width="26.85546875" style="62" customWidth="1"/>
    <col min="13582" max="13582" width="25.140625" style="62" customWidth="1"/>
    <col min="13583" max="13583" width="21.85546875" style="62" customWidth="1"/>
    <col min="13584" max="13584" width="15.140625" style="62" customWidth="1"/>
    <col min="13585" max="13585" width="3.42578125" style="62" customWidth="1"/>
    <col min="13586" max="13824" width="9.140625" style="62"/>
    <col min="13825" max="13825" width="7.5703125" style="62" customWidth="1"/>
    <col min="13826" max="13827" width="12.5703125" style="62" customWidth="1"/>
    <col min="13828" max="13828" width="33.5703125" style="62" customWidth="1"/>
    <col min="13829" max="13829" width="14.28515625" style="62" customWidth="1"/>
    <col min="13830" max="13830" width="31.85546875" style="62" customWidth="1"/>
    <col min="13831" max="13831" width="15.140625" style="62" customWidth="1"/>
    <col min="13832" max="13832" width="6.7109375" style="62" customWidth="1"/>
    <col min="13833" max="13833" width="25.140625" style="62" customWidth="1"/>
    <col min="13834" max="13835" width="11.7109375" style="62" customWidth="1"/>
    <col min="13836" max="13836" width="6.7109375" style="62" customWidth="1"/>
    <col min="13837" max="13837" width="26.85546875" style="62" customWidth="1"/>
    <col min="13838" max="13838" width="25.140625" style="62" customWidth="1"/>
    <col min="13839" max="13839" width="21.85546875" style="62" customWidth="1"/>
    <col min="13840" max="13840" width="15.140625" style="62" customWidth="1"/>
    <col min="13841" max="13841" width="3.42578125" style="62" customWidth="1"/>
    <col min="13842" max="14080" width="9.140625" style="62"/>
    <col min="14081" max="14081" width="7.5703125" style="62" customWidth="1"/>
    <col min="14082" max="14083" width="12.5703125" style="62" customWidth="1"/>
    <col min="14084" max="14084" width="33.5703125" style="62" customWidth="1"/>
    <col min="14085" max="14085" width="14.28515625" style="62" customWidth="1"/>
    <col min="14086" max="14086" width="31.85546875" style="62" customWidth="1"/>
    <col min="14087" max="14087" width="15.140625" style="62" customWidth="1"/>
    <col min="14088" max="14088" width="6.7109375" style="62" customWidth="1"/>
    <col min="14089" max="14089" width="25.140625" style="62" customWidth="1"/>
    <col min="14090" max="14091" width="11.7109375" style="62" customWidth="1"/>
    <col min="14092" max="14092" width="6.7109375" style="62" customWidth="1"/>
    <col min="14093" max="14093" width="26.85546875" style="62" customWidth="1"/>
    <col min="14094" max="14094" width="25.140625" style="62" customWidth="1"/>
    <col min="14095" max="14095" width="21.85546875" style="62" customWidth="1"/>
    <col min="14096" max="14096" width="15.140625" style="62" customWidth="1"/>
    <col min="14097" max="14097" width="3.42578125" style="62" customWidth="1"/>
    <col min="14098" max="14336" width="9.140625" style="62"/>
    <col min="14337" max="14337" width="7.5703125" style="62" customWidth="1"/>
    <col min="14338" max="14339" width="12.5703125" style="62" customWidth="1"/>
    <col min="14340" max="14340" width="33.5703125" style="62" customWidth="1"/>
    <col min="14341" max="14341" width="14.28515625" style="62" customWidth="1"/>
    <col min="14342" max="14342" width="31.85546875" style="62" customWidth="1"/>
    <col min="14343" max="14343" width="15.140625" style="62" customWidth="1"/>
    <col min="14344" max="14344" width="6.7109375" style="62" customWidth="1"/>
    <col min="14345" max="14345" width="25.140625" style="62" customWidth="1"/>
    <col min="14346" max="14347" width="11.7109375" style="62" customWidth="1"/>
    <col min="14348" max="14348" width="6.7109375" style="62" customWidth="1"/>
    <col min="14349" max="14349" width="26.85546875" style="62" customWidth="1"/>
    <col min="14350" max="14350" width="25.140625" style="62" customWidth="1"/>
    <col min="14351" max="14351" width="21.85546875" style="62" customWidth="1"/>
    <col min="14352" max="14352" width="15.140625" style="62" customWidth="1"/>
    <col min="14353" max="14353" width="3.42578125" style="62" customWidth="1"/>
    <col min="14354" max="14592" width="9.140625" style="62"/>
    <col min="14593" max="14593" width="7.5703125" style="62" customWidth="1"/>
    <col min="14594" max="14595" width="12.5703125" style="62" customWidth="1"/>
    <col min="14596" max="14596" width="33.5703125" style="62" customWidth="1"/>
    <col min="14597" max="14597" width="14.28515625" style="62" customWidth="1"/>
    <col min="14598" max="14598" width="31.85546875" style="62" customWidth="1"/>
    <col min="14599" max="14599" width="15.140625" style="62" customWidth="1"/>
    <col min="14600" max="14600" width="6.7109375" style="62" customWidth="1"/>
    <col min="14601" max="14601" width="25.140625" style="62" customWidth="1"/>
    <col min="14602" max="14603" width="11.7109375" style="62" customWidth="1"/>
    <col min="14604" max="14604" width="6.7109375" style="62" customWidth="1"/>
    <col min="14605" max="14605" width="26.85546875" style="62" customWidth="1"/>
    <col min="14606" max="14606" width="25.140625" style="62" customWidth="1"/>
    <col min="14607" max="14607" width="21.85546875" style="62" customWidth="1"/>
    <col min="14608" max="14608" width="15.140625" style="62" customWidth="1"/>
    <col min="14609" max="14609" width="3.42578125" style="62" customWidth="1"/>
    <col min="14610" max="14848" width="9.140625" style="62"/>
    <col min="14849" max="14849" width="7.5703125" style="62" customWidth="1"/>
    <col min="14850" max="14851" width="12.5703125" style="62" customWidth="1"/>
    <col min="14852" max="14852" width="33.5703125" style="62" customWidth="1"/>
    <col min="14853" max="14853" width="14.28515625" style="62" customWidth="1"/>
    <col min="14854" max="14854" width="31.85546875" style="62" customWidth="1"/>
    <col min="14855" max="14855" width="15.140625" style="62" customWidth="1"/>
    <col min="14856" max="14856" width="6.7109375" style="62" customWidth="1"/>
    <col min="14857" max="14857" width="25.140625" style="62" customWidth="1"/>
    <col min="14858" max="14859" width="11.7109375" style="62" customWidth="1"/>
    <col min="14860" max="14860" width="6.7109375" style="62" customWidth="1"/>
    <col min="14861" max="14861" width="26.85546875" style="62" customWidth="1"/>
    <col min="14862" max="14862" width="25.140625" style="62" customWidth="1"/>
    <col min="14863" max="14863" width="21.85546875" style="62" customWidth="1"/>
    <col min="14864" max="14864" width="15.140625" style="62" customWidth="1"/>
    <col min="14865" max="14865" width="3.42578125" style="62" customWidth="1"/>
    <col min="14866" max="15104" width="9.140625" style="62"/>
    <col min="15105" max="15105" width="7.5703125" style="62" customWidth="1"/>
    <col min="15106" max="15107" width="12.5703125" style="62" customWidth="1"/>
    <col min="15108" max="15108" width="33.5703125" style="62" customWidth="1"/>
    <col min="15109" max="15109" width="14.28515625" style="62" customWidth="1"/>
    <col min="15110" max="15110" width="31.85546875" style="62" customWidth="1"/>
    <col min="15111" max="15111" width="15.140625" style="62" customWidth="1"/>
    <col min="15112" max="15112" width="6.7109375" style="62" customWidth="1"/>
    <col min="15113" max="15113" width="25.140625" style="62" customWidth="1"/>
    <col min="15114" max="15115" width="11.7109375" style="62" customWidth="1"/>
    <col min="15116" max="15116" width="6.7109375" style="62" customWidth="1"/>
    <col min="15117" max="15117" width="26.85546875" style="62" customWidth="1"/>
    <col min="15118" max="15118" width="25.140625" style="62" customWidth="1"/>
    <col min="15119" max="15119" width="21.85546875" style="62" customWidth="1"/>
    <col min="15120" max="15120" width="15.140625" style="62" customWidth="1"/>
    <col min="15121" max="15121" width="3.42578125" style="62" customWidth="1"/>
    <col min="15122" max="15360" width="9.140625" style="62"/>
    <col min="15361" max="15361" width="7.5703125" style="62" customWidth="1"/>
    <col min="15362" max="15363" width="12.5703125" style="62" customWidth="1"/>
    <col min="15364" max="15364" width="33.5703125" style="62" customWidth="1"/>
    <col min="15365" max="15365" width="14.28515625" style="62" customWidth="1"/>
    <col min="15366" max="15366" width="31.85546875" style="62" customWidth="1"/>
    <col min="15367" max="15367" width="15.140625" style="62" customWidth="1"/>
    <col min="15368" max="15368" width="6.7109375" style="62" customWidth="1"/>
    <col min="15369" max="15369" width="25.140625" style="62" customWidth="1"/>
    <col min="15370" max="15371" width="11.7109375" style="62" customWidth="1"/>
    <col min="15372" max="15372" width="6.7109375" style="62" customWidth="1"/>
    <col min="15373" max="15373" width="26.85546875" style="62" customWidth="1"/>
    <col min="15374" max="15374" width="25.140625" style="62" customWidth="1"/>
    <col min="15375" max="15375" width="21.85546875" style="62" customWidth="1"/>
    <col min="15376" max="15376" width="15.140625" style="62" customWidth="1"/>
    <col min="15377" max="15377" width="3.42578125" style="62" customWidth="1"/>
    <col min="15378" max="15616" width="9.140625" style="62"/>
    <col min="15617" max="15617" width="7.5703125" style="62" customWidth="1"/>
    <col min="15618" max="15619" width="12.5703125" style="62" customWidth="1"/>
    <col min="15620" max="15620" width="33.5703125" style="62" customWidth="1"/>
    <col min="15621" max="15621" width="14.28515625" style="62" customWidth="1"/>
    <col min="15622" max="15622" width="31.85546875" style="62" customWidth="1"/>
    <col min="15623" max="15623" width="15.140625" style="62" customWidth="1"/>
    <col min="15624" max="15624" width="6.7109375" style="62" customWidth="1"/>
    <col min="15625" max="15625" width="25.140625" style="62" customWidth="1"/>
    <col min="15626" max="15627" width="11.7109375" style="62" customWidth="1"/>
    <col min="15628" max="15628" width="6.7109375" style="62" customWidth="1"/>
    <col min="15629" max="15629" width="26.85546875" style="62" customWidth="1"/>
    <col min="15630" max="15630" width="25.140625" style="62" customWidth="1"/>
    <col min="15631" max="15631" width="21.85546875" style="62" customWidth="1"/>
    <col min="15632" max="15632" width="15.140625" style="62" customWidth="1"/>
    <col min="15633" max="15633" width="3.42578125" style="62" customWidth="1"/>
    <col min="15634" max="15872" width="9.140625" style="62"/>
    <col min="15873" max="15873" width="7.5703125" style="62" customWidth="1"/>
    <col min="15874" max="15875" width="12.5703125" style="62" customWidth="1"/>
    <col min="15876" max="15876" width="33.5703125" style="62" customWidth="1"/>
    <col min="15877" max="15877" width="14.28515625" style="62" customWidth="1"/>
    <col min="15878" max="15878" width="31.85546875" style="62" customWidth="1"/>
    <col min="15879" max="15879" width="15.140625" style="62" customWidth="1"/>
    <col min="15880" max="15880" width="6.7109375" style="62" customWidth="1"/>
    <col min="15881" max="15881" width="25.140625" style="62" customWidth="1"/>
    <col min="15882" max="15883" width="11.7109375" style="62" customWidth="1"/>
    <col min="15884" max="15884" width="6.7109375" style="62" customWidth="1"/>
    <col min="15885" max="15885" width="26.85546875" style="62" customWidth="1"/>
    <col min="15886" max="15886" width="25.140625" style="62" customWidth="1"/>
    <col min="15887" max="15887" width="21.85546875" style="62" customWidth="1"/>
    <col min="15888" max="15888" width="15.140625" style="62" customWidth="1"/>
    <col min="15889" max="15889" width="3.42578125" style="62" customWidth="1"/>
    <col min="15890" max="16128" width="9.140625" style="62"/>
    <col min="16129" max="16129" width="7.5703125" style="62" customWidth="1"/>
    <col min="16130" max="16131" width="12.5703125" style="62" customWidth="1"/>
    <col min="16132" max="16132" width="33.5703125" style="62" customWidth="1"/>
    <col min="16133" max="16133" width="14.28515625" style="62" customWidth="1"/>
    <col min="16134" max="16134" width="31.85546875" style="62" customWidth="1"/>
    <col min="16135" max="16135" width="15.140625" style="62" customWidth="1"/>
    <col min="16136" max="16136" width="6.7109375" style="62" customWidth="1"/>
    <col min="16137" max="16137" width="25.140625" style="62" customWidth="1"/>
    <col min="16138" max="16139" width="11.7109375" style="62" customWidth="1"/>
    <col min="16140" max="16140" width="6.7109375" style="62" customWidth="1"/>
    <col min="16141" max="16141" width="26.85546875" style="62" customWidth="1"/>
    <col min="16142" max="16142" width="25.140625" style="62" customWidth="1"/>
    <col min="16143" max="16143" width="21.85546875" style="62" customWidth="1"/>
    <col min="16144" max="16144" width="15.140625" style="62" customWidth="1"/>
    <col min="16145" max="16145" width="3.42578125" style="62" customWidth="1"/>
    <col min="16146" max="16384" width="9.140625" style="62"/>
  </cols>
  <sheetData>
    <row r="1" spans="1:17" customFormat="1" ht="36" hidden="1" customHeight="1" outlineLevel="1">
      <c r="A1" s="107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</row>
    <row r="2" spans="1:17" customFormat="1" ht="13.5" hidden="1" customHeight="1" outlineLevel="1">
      <c r="A2" s="107"/>
      <c r="B2" s="206" t="s">
        <v>66</v>
      </c>
      <c r="C2" s="206"/>
      <c r="D2" s="207" t="s">
        <v>67</v>
      </c>
      <c r="E2" s="207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</row>
    <row r="3" spans="1:17" customFormat="1" ht="13.5" hidden="1" customHeight="1" outlineLevel="1">
      <c r="A3" s="107"/>
      <c r="B3" s="206" t="s">
        <v>68</v>
      </c>
      <c r="C3" s="206"/>
      <c r="D3" s="207" t="s">
        <v>69</v>
      </c>
      <c r="E3" s="207"/>
      <c r="F3" s="91"/>
      <c r="G3" s="91"/>
      <c r="H3" s="91"/>
      <c r="I3" s="91"/>
      <c r="J3" s="91"/>
      <c r="K3" s="91"/>
      <c r="L3" s="91"/>
      <c r="M3" s="91"/>
      <c r="N3" s="91"/>
      <c r="O3" s="106" t="s">
        <v>70</v>
      </c>
      <c r="P3" s="116"/>
      <c r="Q3" s="91"/>
    </row>
    <row r="4" spans="1:17" customFormat="1" ht="13.5" hidden="1" customHeight="1" outlineLevel="1">
      <c r="A4" s="107"/>
      <c r="B4" s="206" t="s">
        <v>71</v>
      </c>
      <c r="C4" s="206"/>
      <c r="D4" s="207" t="s">
        <v>72</v>
      </c>
      <c r="E4" s="207"/>
      <c r="F4" s="91"/>
      <c r="G4" s="91"/>
      <c r="H4" s="91"/>
      <c r="I4" s="91"/>
      <c r="J4" s="91"/>
      <c r="K4" s="91"/>
      <c r="L4" s="91"/>
      <c r="M4" s="91"/>
      <c r="N4" s="91"/>
      <c r="O4" s="106" t="s">
        <v>73</v>
      </c>
      <c r="P4" s="117"/>
      <c r="Q4" s="91"/>
    </row>
    <row r="5" spans="1:17" customFormat="1" ht="13.5" hidden="1" customHeight="1" outlineLevel="1">
      <c r="A5" s="107"/>
      <c r="B5" s="206" t="s">
        <v>74</v>
      </c>
      <c r="C5" s="206"/>
      <c r="D5" s="207" t="s">
        <v>75</v>
      </c>
      <c r="E5" s="207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</row>
    <row r="6" spans="1:17" customFormat="1" ht="13.5" hidden="1" customHeight="1" outlineLevel="1">
      <c r="A6" s="107"/>
      <c r="B6" s="206" t="s">
        <v>76</v>
      </c>
      <c r="C6" s="206"/>
      <c r="D6" s="207" t="s">
        <v>77</v>
      </c>
      <c r="E6" s="207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</row>
    <row r="7" spans="1:17" customFormat="1" ht="13.5" hidden="1" customHeight="1" outlineLevel="1">
      <c r="A7" s="107"/>
      <c r="B7" s="206" t="s">
        <v>78</v>
      </c>
      <c r="C7" s="206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</row>
    <row r="8" spans="1:17" customFormat="1" ht="13.5" hidden="1" customHeight="1" outlineLevel="1">
      <c r="A8" s="107"/>
      <c r="B8" s="210" t="s">
        <v>79</v>
      </c>
      <c r="C8" s="210"/>
      <c r="D8" s="210"/>
      <c r="E8" s="210"/>
      <c r="F8" s="210"/>
      <c r="G8" s="210"/>
      <c r="H8" s="91"/>
      <c r="I8" s="91"/>
      <c r="J8" s="91"/>
      <c r="K8" s="91"/>
      <c r="L8" s="91"/>
      <c r="M8" s="91"/>
      <c r="N8" s="91"/>
      <c r="O8" s="91"/>
      <c r="P8" s="91"/>
      <c r="Q8" s="91"/>
    </row>
    <row r="9" spans="1:17" customFormat="1" ht="13.5" hidden="1" customHeight="1" outlineLevel="1">
      <c r="A9" s="107"/>
      <c r="B9" s="208" t="s">
        <v>80</v>
      </c>
      <c r="C9" s="208"/>
      <c r="D9" s="208"/>
      <c r="E9" s="208"/>
      <c r="F9" s="208"/>
      <c r="G9" s="208"/>
      <c r="H9" s="91"/>
      <c r="I9" s="91"/>
      <c r="J9" s="91"/>
      <c r="K9" s="91"/>
      <c r="L9" s="91"/>
      <c r="M9" s="91"/>
      <c r="N9" s="91"/>
      <c r="O9" s="91"/>
      <c r="P9" s="91"/>
      <c r="Q9" s="91"/>
    </row>
    <row r="10" spans="1:17" customFormat="1" ht="13.5" hidden="1" customHeight="1" outlineLevel="1">
      <c r="A10" s="107"/>
      <c r="B10" s="206" t="s">
        <v>78</v>
      </c>
      <c r="C10" s="206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</row>
    <row r="11" spans="1:17" customFormat="1" ht="13.5" hidden="1" customHeight="1" outlineLevel="1">
      <c r="A11" s="107"/>
      <c r="B11" s="206" t="s">
        <v>78</v>
      </c>
      <c r="C11" s="206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</row>
    <row r="12" spans="1:17" ht="13.5" hidden="1" customHeight="1" outlineLevel="1">
      <c r="A12" s="108"/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</row>
    <row r="13" spans="1:17" ht="13.5" hidden="1" customHeight="1" outlineLevel="1">
      <c r="A13" s="108"/>
      <c r="B13" s="209" t="s">
        <v>81</v>
      </c>
      <c r="C13" s="209"/>
      <c r="D13" s="209"/>
      <c r="E13" s="209"/>
      <c r="F13" s="209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</row>
    <row r="14" spans="1:17" ht="13.5" hidden="1" customHeight="1" outlineLevel="1" thickBot="1">
      <c r="A14" s="108"/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</row>
    <row r="15" spans="1:17" ht="38.25" customHeight="1" collapsed="1" thickBot="1">
      <c r="A15" s="109" t="s">
        <v>114</v>
      </c>
      <c r="B15" s="63" t="s">
        <v>82</v>
      </c>
      <c r="C15" s="63" t="s">
        <v>83</v>
      </c>
      <c r="D15" s="205" t="s">
        <v>84</v>
      </c>
      <c r="E15" s="205" t="s">
        <v>85</v>
      </c>
      <c r="F15" s="63" t="s">
        <v>86</v>
      </c>
      <c r="G15" s="63" t="s">
        <v>87</v>
      </c>
      <c r="H15" s="63" t="s">
        <v>88</v>
      </c>
      <c r="I15" s="63" t="s">
        <v>89</v>
      </c>
      <c r="J15" s="63" t="s">
        <v>90</v>
      </c>
      <c r="K15" s="63" t="s">
        <v>91</v>
      </c>
      <c r="L15" s="63" t="s">
        <v>92</v>
      </c>
      <c r="M15" s="205" t="s">
        <v>93</v>
      </c>
      <c r="N15" s="63" t="s">
        <v>94</v>
      </c>
      <c r="O15" s="63" t="s">
        <v>95</v>
      </c>
      <c r="P15" s="63" t="s">
        <v>96</v>
      </c>
      <c r="Q15" s="61"/>
    </row>
    <row r="16" spans="1:17">
      <c r="A16" s="135" t="s">
        <v>102</v>
      </c>
      <c r="B16" s="131">
        <v>45904</v>
      </c>
      <c r="C16" s="131">
        <v>45904</v>
      </c>
      <c r="D16" s="132"/>
      <c r="E16" s="132"/>
      <c r="F16" s="132" t="s">
        <v>271</v>
      </c>
      <c r="G16" s="133">
        <v>30</v>
      </c>
      <c r="H16" s="132" t="s">
        <v>72</v>
      </c>
      <c r="I16" s="132"/>
      <c r="J16" s="132"/>
      <c r="K16" s="132"/>
      <c r="L16" s="132"/>
      <c r="M16" s="132"/>
      <c r="N16" s="132"/>
      <c r="O16" s="132" t="s">
        <v>78</v>
      </c>
      <c r="P16" s="134">
        <v>10828.29</v>
      </c>
    </row>
    <row r="17" spans="1:16">
      <c r="A17" s="135" t="s">
        <v>102</v>
      </c>
      <c r="B17" s="131">
        <v>45905</v>
      </c>
      <c r="C17" s="131">
        <v>45905</v>
      </c>
      <c r="D17" s="132"/>
      <c r="E17" s="132"/>
      <c r="F17" s="132" t="s">
        <v>272</v>
      </c>
      <c r="G17" s="133">
        <v>50</v>
      </c>
      <c r="H17" s="132" t="s">
        <v>72</v>
      </c>
      <c r="I17" s="132"/>
      <c r="J17" s="132"/>
      <c r="K17" s="132"/>
      <c r="L17" s="132"/>
      <c r="M17" s="132"/>
      <c r="N17" s="132"/>
      <c r="O17" s="132" t="s">
        <v>78</v>
      </c>
      <c r="P17" s="134">
        <v>10878.29</v>
      </c>
    </row>
    <row r="18" spans="1:16">
      <c r="A18" s="135" t="s">
        <v>102</v>
      </c>
      <c r="B18" s="131">
        <v>45905</v>
      </c>
      <c r="C18" s="131">
        <v>45904</v>
      </c>
      <c r="D18" s="132"/>
      <c r="E18" s="132"/>
      <c r="F18" s="132" t="s">
        <v>273</v>
      </c>
      <c r="G18" s="133">
        <v>30</v>
      </c>
      <c r="H18" s="132" t="s">
        <v>72</v>
      </c>
      <c r="I18" s="132"/>
      <c r="J18" s="132"/>
      <c r="K18" s="132"/>
      <c r="L18" s="132"/>
      <c r="M18" s="132"/>
      <c r="N18" s="132"/>
      <c r="O18" s="132" t="s">
        <v>78</v>
      </c>
      <c r="P18" s="134">
        <v>10908.29</v>
      </c>
    </row>
    <row r="19" spans="1:16">
      <c r="A19" s="135" t="s">
        <v>102</v>
      </c>
      <c r="B19" s="131">
        <v>45908</v>
      </c>
      <c r="C19" s="131">
        <v>45905</v>
      </c>
      <c r="D19" s="132"/>
      <c r="E19" s="132"/>
      <c r="F19" s="132" t="s">
        <v>274</v>
      </c>
      <c r="G19" s="133">
        <v>30</v>
      </c>
      <c r="H19" s="132" t="s">
        <v>72</v>
      </c>
      <c r="I19" s="132"/>
      <c r="J19" s="132"/>
      <c r="K19" s="132"/>
      <c r="L19" s="132"/>
      <c r="M19" s="132"/>
      <c r="N19" s="132"/>
      <c r="O19" s="132" t="s">
        <v>78</v>
      </c>
      <c r="P19" s="134">
        <v>10938.29</v>
      </c>
    </row>
    <row r="20" spans="1:16">
      <c r="A20" s="135" t="s">
        <v>102</v>
      </c>
      <c r="B20" s="131">
        <v>45908</v>
      </c>
      <c r="C20" s="131">
        <v>45905</v>
      </c>
      <c r="D20" s="132"/>
      <c r="E20" s="132"/>
      <c r="F20" s="132" t="s">
        <v>275</v>
      </c>
      <c r="G20" s="133">
        <v>30</v>
      </c>
      <c r="H20" s="132" t="s">
        <v>72</v>
      </c>
      <c r="I20" s="132"/>
      <c r="J20" s="132"/>
      <c r="K20" s="132"/>
      <c r="L20" s="132"/>
      <c r="M20" s="132"/>
      <c r="N20" s="132"/>
      <c r="O20" s="132" t="s">
        <v>78</v>
      </c>
      <c r="P20" s="134">
        <v>10968.29</v>
      </c>
    </row>
    <row r="21" spans="1:16">
      <c r="A21" s="135" t="s">
        <v>102</v>
      </c>
      <c r="B21" s="131">
        <v>45908</v>
      </c>
      <c r="C21" s="131">
        <v>45905</v>
      </c>
      <c r="D21" s="132"/>
      <c r="E21" s="132"/>
      <c r="F21" s="132" t="s">
        <v>276</v>
      </c>
      <c r="G21" s="133">
        <v>30</v>
      </c>
      <c r="H21" s="132" t="s">
        <v>72</v>
      </c>
      <c r="I21" s="132"/>
      <c r="J21" s="132"/>
      <c r="K21" s="132"/>
      <c r="L21" s="132"/>
      <c r="M21" s="132"/>
      <c r="N21" s="132"/>
      <c r="O21" s="132" t="s">
        <v>78</v>
      </c>
      <c r="P21" s="134">
        <v>10998.29</v>
      </c>
    </row>
    <row r="22" spans="1:16">
      <c r="A22" s="135" t="s">
        <v>102</v>
      </c>
      <c r="B22" s="131">
        <v>45908</v>
      </c>
      <c r="C22" s="131">
        <v>45905</v>
      </c>
      <c r="D22" s="132"/>
      <c r="E22" s="132"/>
      <c r="F22" s="132" t="s">
        <v>277</v>
      </c>
      <c r="G22" s="133">
        <v>30</v>
      </c>
      <c r="H22" s="132" t="s">
        <v>72</v>
      </c>
      <c r="I22" s="132"/>
      <c r="J22" s="132"/>
      <c r="K22" s="132"/>
      <c r="L22" s="132"/>
      <c r="M22" s="132"/>
      <c r="N22" s="132"/>
      <c r="O22" s="132" t="s">
        <v>78</v>
      </c>
      <c r="P22" s="134">
        <v>11028.29</v>
      </c>
    </row>
    <row r="23" spans="1:16">
      <c r="A23" s="135" t="s">
        <v>102</v>
      </c>
      <c r="B23" s="131">
        <v>45908</v>
      </c>
      <c r="C23" s="131">
        <v>45905</v>
      </c>
      <c r="D23" s="132"/>
      <c r="E23" s="132"/>
      <c r="F23" s="132" t="s">
        <v>278</v>
      </c>
      <c r="G23" s="133">
        <v>30</v>
      </c>
      <c r="H23" s="132" t="s">
        <v>72</v>
      </c>
      <c r="I23" s="132"/>
      <c r="J23" s="132"/>
      <c r="K23" s="132"/>
      <c r="L23" s="132"/>
      <c r="M23" s="132"/>
      <c r="N23" s="132"/>
      <c r="O23" s="132" t="s">
        <v>78</v>
      </c>
      <c r="P23" s="134">
        <v>11058.29</v>
      </c>
    </row>
    <row r="24" spans="1:16">
      <c r="A24" s="135" t="s">
        <v>102</v>
      </c>
      <c r="B24" s="131">
        <v>45908</v>
      </c>
      <c r="C24" s="131">
        <v>45906</v>
      </c>
      <c r="D24" s="132"/>
      <c r="E24" s="132"/>
      <c r="F24" s="132" t="s">
        <v>279</v>
      </c>
      <c r="G24" s="133">
        <v>30</v>
      </c>
      <c r="H24" s="132" t="s">
        <v>72</v>
      </c>
      <c r="I24" s="132"/>
      <c r="J24" s="132"/>
      <c r="K24" s="132"/>
      <c r="L24" s="132"/>
      <c r="M24" s="132"/>
      <c r="N24" s="132"/>
      <c r="O24" s="132" t="s">
        <v>78</v>
      </c>
      <c r="P24" s="134">
        <v>11088.29</v>
      </c>
    </row>
    <row r="25" spans="1:16">
      <c r="A25" s="135" t="s">
        <v>102</v>
      </c>
      <c r="B25" s="131">
        <v>45908</v>
      </c>
      <c r="C25" s="131">
        <v>45906</v>
      </c>
      <c r="D25" s="132"/>
      <c r="E25" s="132"/>
      <c r="F25" s="132" t="s">
        <v>280</v>
      </c>
      <c r="G25" s="133">
        <v>30</v>
      </c>
      <c r="H25" s="132" t="s">
        <v>72</v>
      </c>
      <c r="I25" s="132"/>
      <c r="J25" s="132"/>
      <c r="K25" s="132"/>
      <c r="L25" s="132"/>
      <c r="M25" s="132"/>
      <c r="N25" s="132"/>
      <c r="O25" s="132" t="s">
        <v>78</v>
      </c>
      <c r="P25" s="134">
        <v>11118.29</v>
      </c>
    </row>
    <row r="26" spans="1:16">
      <c r="A26" s="135" t="s">
        <v>102</v>
      </c>
      <c r="B26" s="131">
        <v>45908</v>
      </c>
      <c r="C26" s="131">
        <v>45906</v>
      </c>
      <c r="D26" s="132"/>
      <c r="E26" s="132"/>
      <c r="F26" s="132" t="s">
        <v>280</v>
      </c>
      <c r="G26" s="133">
        <v>30</v>
      </c>
      <c r="H26" s="132" t="s">
        <v>72</v>
      </c>
      <c r="I26" s="132"/>
      <c r="J26" s="132"/>
      <c r="K26" s="132"/>
      <c r="L26" s="132"/>
      <c r="M26" s="132"/>
      <c r="N26" s="132"/>
      <c r="O26" s="132" t="s">
        <v>78</v>
      </c>
      <c r="P26" s="134">
        <v>11148.29</v>
      </c>
    </row>
    <row r="27" spans="1:16">
      <c r="A27" s="135" t="s">
        <v>102</v>
      </c>
      <c r="B27" s="131">
        <v>45908</v>
      </c>
      <c r="C27" s="131">
        <v>45906</v>
      </c>
      <c r="D27" s="132"/>
      <c r="E27" s="132"/>
      <c r="F27" s="132" t="s">
        <v>281</v>
      </c>
      <c r="G27" s="133">
        <v>30</v>
      </c>
      <c r="H27" s="132" t="s">
        <v>72</v>
      </c>
      <c r="I27" s="132"/>
      <c r="J27" s="132"/>
      <c r="K27" s="132"/>
      <c r="L27" s="132"/>
      <c r="M27" s="132"/>
      <c r="N27" s="132"/>
      <c r="O27" s="132" t="s">
        <v>78</v>
      </c>
      <c r="P27" s="134">
        <v>11178.29</v>
      </c>
    </row>
    <row r="28" spans="1:16">
      <c r="A28" s="135" t="s">
        <v>102</v>
      </c>
      <c r="B28" s="131">
        <v>45908</v>
      </c>
      <c r="C28" s="131">
        <v>45906</v>
      </c>
      <c r="D28" s="132"/>
      <c r="E28" s="132"/>
      <c r="F28" s="132" t="s">
        <v>282</v>
      </c>
      <c r="G28" s="133">
        <v>30</v>
      </c>
      <c r="H28" s="132" t="s">
        <v>72</v>
      </c>
      <c r="I28" s="132"/>
      <c r="J28" s="132"/>
      <c r="K28" s="132"/>
      <c r="L28" s="132"/>
      <c r="M28" s="132"/>
      <c r="N28" s="132"/>
      <c r="O28" s="132" t="s">
        <v>78</v>
      </c>
      <c r="P28" s="134">
        <v>11208.29</v>
      </c>
    </row>
    <row r="29" spans="1:16">
      <c r="A29" s="135" t="s">
        <v>102</v>
      </c>
      <c r="B29" s="131">
        <v>45908</v>
      </c>
      <c r="C29" s="131">
        <v>45906</v>
      </c>
      <c r="D29" s="132"/>
      <c r="E29" s="132"/>
      <c r="F29" s="132" t="s">
        <v>283</v>
      </c>
      <c r="G29" s="133">
        <v>30</v>
      </c>
      <c r="H29" s="132" t="s">
        <v>72</v>
      </c>
      <c r="I29" s="132"/>
      <c r="J29" s="132"/>
      <c r="K29" s="132"/>
      <c r="L29" s="132"/>
      <c r="M29" s="132"/>
      <c r="N29" s="132"/>
      <c r="O29" s="132" t="s">
        <v>78</v>
      </c>
      <c r="P29" s="134">
        <v>11238.29</v>
      </c>
    </row>
    <row r="30" spans="1:16">
      <c r="A30" s="135" t="s">
        <v>102</v>
      </c>
      <c r="B30" s="131">
        <v>45908</v>
      </c>
      <c r="C30" s="131">
        <v>45906</v>
      </c>
      <c r="D30" s="132"/>
      <c r="E30" s="132"/>
      <c r="F30" s="132" t="s">
        <v>284</v>
      </c>
      <c r="G30" s="133">
        <v>30</v>
      </c>
      <c r="H30" s="132" t="s">
        <v>72</v>
      </c>
      <c r="I30" s="132"/>
      <c r="J30" s="132"/>
      <c r="K30" s="132"/>
      <c r="L30" s="132"/>
      <c r="M30" s="132"/>
      <c r="N30" s="132"/>
      <c r="O30" s="132" t="s">
        <v>78</v>
      </c>
      <c r="P30" s="134">
        <v>11268.29</v>
      </c>
    </row>
    <row r="31" spans="1:16">
      <c r="A31" s="135" t="s">
        <v>102</v>
      </c>
      <c r="B31" s="131">
        <v>45908</v>
      </c>
      <c r="C31" s="131">
        <v>45906</v>
      </c>
      <c r="D31" s="132"/>
      <c r="E31" s="132"/>
      <c r="F31" s="132" t="s">
        <v>285</v>
      </c>
      <c r="G31" s="133">
        <v>30</v>
      </c>
      <c r="H31" s="132" t="s">
        <v>72</v>
      </c>
      <c r="I31" s="132"/>
      <c r="J31" s="132"/>
      <c r="K31" s="132"/>
      <c r="L31" s="132"/>
      <c r="M31" s="132"/>
      <c r="N31" s="132"/>
      <c r="O31" s="132" t="s">
        <v>78</v>
      </c>
      <c r="P31" s="134">
        <v>11298.29</v>
      </c>
    </row>
    <row r="32" spans="1:16">
      <c r="A32" s="135" t="s">
        <v>102</v>
      </c>
      <c r="B32" s="131">
        <v>45908</v>
      </c>
      <c r="C32" s="131">
        <v>45906</v>
      </c>
      <c r="D32" s="132"/>
      <c r="E32" s="132"/>
      <c r="F32" s="132" t="s">
        <v>286</v>
      </c>
      <c r="G32" s="133">
        <v>30</v>
      </c>
      <c r="H32" s="132" t="s">
        <v>72</v>
      </c>
      <c r="I32" s="132"/>
      <c r="J32" s="132"/>
      <c r="K32" s="132"/>
      <c r="L32" s="132"/>
      <c r="M32" s="132"/>
      <c r="N32" s="132"/>
      <c r="O32" s="132" t="s">
        <v>78</v>
      </c>
      <c r="P32" s="134">
        <v>11328.29</v>
      </c>
    </row>
    <row r="33" spans="1:16">
      <c r="A33" s="135" t="s">
        <v>102</v>
      </c>
      <c r="B33" s="131">
        <v>45908</v>
      </c>
      <c r="C33" s="131">
        <v>45906</v>
      </c>
      <c r="D33" s="132"/>
      <c r="E33" s="132"/>
      <c r="F33" s="132" t="s">
        <v>287</v>
      </c>
      <c r="G33" s="133">
        <v>30</v>
      </c>
      <c r="H33" s="132" t="s">
        <v>72</v>
      </c>
      <c r="I33" s="132"/>
      <c r="J33" s="132"/>
      <c r="K33" s="132"/>
      <c r="L33" s="132"/>
      <c r="M33" s="132"/>
      <c r="N33" s="132"/>
      <c r="O33" s="132" t="s">
        <v>78</v>
      </c>
      <c r="P33" s="134">
        <v>11358.29</v>
      </c>
    </row>
    <row r="34" spans="1:16">
      <c r="A34" s="135" t="s">
        <v>102</v>
      </c>
      <c r="B34" s="131">
        <v>45908</v>
      </c>
      <c r="C34" s="131">
        <v>45906</v>
      </c>
      <c r="D34" s="132"/>
      <c r="E34" s="132"/>
      <c r="F34" s="132" t="s">
        <v>288</v>
      </c>
      <c r="G34" s="133">
        <v>30</v>
      </c>
      <c r="H34" s="132" t="s">
        <v>72</v>
      </c>
      <c r="I34" s="132"/>
      <c r="J34" s="132"/>
      <c r="K34" s="132"/>
      <c r="L34" s="132"/>
      <c r="M34" s="132"/>
      <c r="N34" s="132"/>
      <c r="O34" s="132" t="s">
        <v>78</v>
      </c>
      <c r="P34" s="134">
        <v>11388.29</v>
      </c>
    </row>
    <row r="35" spans="1:16">
      <c r="A35" s="135" t="s">
        <v>102</v>
      </c>
      <c r="B35" s="131">
        <v>45908</v>
      </c>
      <c r="C35" s="131">
        <v>45906</v>
      </c>
      <c r="D35" s="132"/>
      <c r="E35" s="132"/>
      <c r="F35" s="132" t="s">
        <v>289</v>
      </c>
      <c r="G35" s="133">
        <v>30</v>
      </c>
      <c r="H35" s="132" t="s">
        <v>72</v>
      </c>
      <c r="I35" s="132"/>
      <c r="J35" s="132"/>
      <c r="K35" s="132"/>
      <c r="L35" s="132"/>
      <c r="M35" s="132"/>
      <c r="N35" s="132"/>
      <c r="O35" s="132" t="s">
        <v>78</v>
      </c>
      <c r="P35" s="134">
        <v>11418.29</v>
      </c>
    </row>
    <row r="36" spans="1:16">
      <c r="A36" s="135" t="s">
        <v>102</v>
      </c>
      <c r="B36" s="131">
        <v>45908</v>
      </c>
      <c r="C36" s="131">
        <v>45906</v>
      </c>
      <c r="D36" s="132"/>
      <c r="E36" s="132"/>
      <c r="F36" s="132" t="s">
        <v>290</v>
      </c>
      <c r="G36" s="133">
        <v>30</v>
      </c>
      <c r="H36" s="132" t="s">
        <v>72</v>
      </c>
      <c r="I36" s="132"/>
      <c r="J36" s="132"/>
      <c r="K36" s="132"/>
      <c r="L36" s="132"/>
      <c r="M36" s="132"/>
      <c r="N36" s="132"/>
      <c r="O36" s="132" t="s">
        <v>78</v>
      </c>
      <c r="P36" s="134">
        <v>11448.29</v>
      </c>
    </row>
    <row r="37" spans="1:16">
      <c r="A37" s="135" t="s">
        <v>102</v>
      </c>
      <c r="B37" s="131">
        <v>45908</v>
      </c>
      <c r="C37" s="131">
        <v>45906</v>
      </c>
      <c r="D37" s="132"/>
      <c r="E37" s="132"/>
      <c r="F37" s="132" t="s">
        <v>291</v>
      </c>
      <c r="G37" s="133">
        <v>30</v>
      </c>
      <c r="H37" s="132" t="s">
        <v>72</v>
      </c>
      <c r="I37" s="132"/>
      <c r="J37" s="132"/>
      <c r="K37" s="132"/>
      <c r="L37" s="132"/>
      <c r="M37" s="132"/>
      <c r="N37" s="132"/>
      <c r="O37" s="132" t="s">
        <v>78</v>
      </c>
      <c r="P37" s="134">
        <v>11478.29</v>
      </c>
    </row>
    <row r="38" spans="1:16">
      <c r="A38" s="135" t="s">
        <v>102</v>
      </c>
      <c r="B38" s="131">
        <v>45908</v>
      </c>
      <c r="C38" s="131">
        <v>45906</v>
      </c>
      <c r="D38" s="132"/>
      <c r="E38" s="132"/>
      <c r="F38" s="132" t="s">
        <v>291</v>
      </c>
      <c r="G38" s="133">
        <v>30</v>
      </c>
      <c r="H38" s="132" t="s">
        <v>72</v>
      </c>
      <c r="I38" s="132"/>
      <c r="J38" s="132"/>
      <c r="K38" s="132"/>
      <c r="L38" s="132"/>
      <c r="M38" s="132"/>
      <c r="N38" s="132"/>
      <c r="O38" s="132" t="s">
        <v>78</v>
      </c>
      <c r="P38" s="134">
        <v>11508.29</v>
      </c>
    </row>
    <row r="39" spans="1:16">
      <c r="A39" s="135" t="s">
        <v>102</v>
      </c>
      <c r="B39" s="131">
        <v>45908</v>
      </c>
      <c r="C39" s="131">
        <v>45906</v>
      </c>
      <c r="D39" s="132"/>
      <c r="E39" s="132"/>
      <c r="F39" s="132" t="s">
        <v>292</v>
      </c>
      <c r="G39" s="133">
        <v>30</v>
      </c>
      <c r="H39" s="132" t="s">
        <v>72</v>
      </c>
      <c r="I39" s="132"/>
      <c r="J39" s="132"/>
      <c r="K39" s="132"/>
      <c r="L39" s="132"/>
      <c r="M39" s="132"/>
      <c r="N39" s="132"/>
      <c r="O39" s="132" t="s">
        <v>78</v>
      </c>
      <c r="P39" s="134">
        <v>11538.29</v>
      </c>
    </row>
    <row r="40" spans="1:16">
      <c r="A40" s="135" t="s">
        <v>102</v>
      </c>
      <c r="B40" s="131">
        <v>45908</v>
      </c>
      <c r="C40" s="131">
        <v>45906</v>
      </c>
      <c r="D40" s="132"/>
      <c r="E40" s="132"/>
      <c r="F40" s="132" t="s">
        <v>293</v>
      </c>
      <c r="G40" s="133">
        <v>30</v>
      </c>
      <c r="H40" s="132" t="s">
        <v>72</v>
      </c>
      <c r="I40" s="132"/>
      <c r="J40" s="132"/>
      <c r="K40" s="132"/>
      <c r="L40" s="132"/>
      <c r="M40" s="132"/>
      <c r="N40" s="132"/>
      <c r="O40" s="132" t="s">
        <v>78</v>
      </c>
      <c r="P40" s="134">
        <v>11568.29</v>
      </c>
    </row>
    <row r="41" spans="1:16">
      <c r="A41" s="135" t="s">
        <v>102</v>
      </c>
      <c r="B41" s="131">
        <v>45908</v>
      </c>
      <c r="C41" s="131">
        <v>45906</v>
      </c>
      <c r="D41" s="132"/>
      <c r="E41" s="132"/>
      <c r="F41" s="132" t="s">
        <v>294</v>
      </c>
      <c r="G41" s="133">
        <v>30</v>
      </c>
      <c r="H41" s="132" t="s">
        <v>72</v>
      </c>
      <c r="I41" s="132"/>
      <c r="J41" s="132"/>
      <c r="K41" s="132"/>
      <c r="L41" s="132"/>
      <c r="M41" s="132"/>
      <c r="N41" s="132"/>
      <c r="O41" s="132" t="s">
        <v>78</v>
      </c>
      <c r="P41" s="134">
        <v>11598.29</v>
      </c>
    </row>
    <row r="42" spans="1:16">
      <c r="A42" s="135" t="s">
        <v>102</v>
      </c>
      <c r="B42" s="131">
        <v>45908</v>
      </c>
      <c r="C42" s="131">
        <v>45906</v>
      </c>
      <c r="D42" s="132"/>
      <c r="E42" s="132"/>
      <c r="F42" s="132" t="s">
        <v>295</v>
      </c>
      <c r="G42" s="133">
        <v>30</v>
      </c>
      <c r="H42" s="132" t="s">
        <v>72</v>
      </c>
      <c r="I42" s="132"/>
      <c r="J42" s="132"/>
      <c r="K42" s="132"/>
      <c r="L42" s="132"/>
      <c r="M42" s="132"/>
      <c r="N42" s="132"/>
      <c r="O42" s="132" t="s">
        <v>78</v>
      </c>
      <c r="P42" s="134">
        <v>11628.29</v>
      </c>
    </row>
    <row r="43" spans="1:16">
      <c r="A43" s="135" t="s">
        <v>102</v>
      </c>
      <c r="B43" s="131">
        <v>45908</v>
      </c>
      <c r="C43" s="131">
        <v>45906</v>
      </c>
      <c r="D43" s="132"/>
      <c r="E43" s="132"/>
      <c r="F43" s="132" t="s">
        <v>296</v>
      </c>
      <c r="G43" s="133">
        <v>30</v>
      </c>
      <c r="H43" s="132" t="s">
        <v>72</v>
      </c>
      <c r="I43" s="132"/>
      <c r="J43" s="132"/>
      <c r="K43" s="132"/>
      <c r="L43" s="132"/>
      <c r="M43" s="132"/>
      <c r="N43" s="132"/>
      <c r="O43" s="132" t="s">
        <v>78</v>
      </c>
      <c r="P43" s="134">
        <v>11658.29</v>
      </c>
    </row>
    <row r="44" spans="1:16">
      <c r="A44" s="135" t="s">
        <v>102</v>
      </c>
      <c r="B44" s="131">
        <v>45908</v>
      </c>
      <c r="C44" s="131">
        <v>45906</v>
      </c>
      <c r="D44" s="132"/>
      <c r="E44" s="132"/>
      <c r="F44" s="132" t="s">
        <v>297</v>
      </c>
      <c r="G44" s="133">
        <v>30</v>
      </c>
      <c r="H44" s="132" t="s">
        <v>72</v>
      </c>
      <c r="I44" s="132"/>
      <c r="J44" s="132"/>
      <c r="K44" s="132"/>
      <c r="L44" s="132"/>
      <c r="M44" s="132"/>
      <c r="N44" s="132"/>
      <c r="O44" s="132" t="s">
        <v>78</v>
      </c>
      <c r="P44" s="134">
        <v>11688.29</v>
      </c>
    </row>
    <row r="45" spans="1:16">
      <c r="A45" s="135" t="s">
        <v>102</v>
      </c>
      <c r="B45" s="131">
        <v>45908</v>
      </c>
      <c r="C45" s="131">
        <v>45906</v>
      </c>
      <c r="D45" s="132"/>
      <c r="E45" s="132"/>
      <c r="F45" s="132" t="s">
        <v>298</v>
      </c>
      <c r="G45" s="133">
        <v>30</v>
      </c>
      <c r="H45" s="132" t="s">
        <v>72</v>
      </c>
      <c r="I45" s="132"/>
      <c r="J45" s="132"/>
      <c r="K45" s="132"/>
      <c r="L45" s="132"/>
      <c r="M45" s="132"/>
      <c r="N45" s="132"/>
      <c r="O45" s="132" t="s">
        <v>78</v>
      </c>
      <c r="P45" s="134">
        <v>11718.29</v>
      </c>
    </row>
    <row r="46" spans="1:16">
      <c r="A46" s="135" t="s">
        <v>102</v>
      </c>
      <c r="B46" s="131">
        <v>45908</v>
      </c>
      <c r="C46" s="131">
        <v>45906</v>
      </c>
      <c r="D46" s="132"/>
      <c r="E46" s="132"/>
      <c r="F46" s="132" t="s">
        <v>299</v>
      </c>
      <c r="G46" s="133">
        <v>30</v>
      </c>
      <c r="H46" s="132" t="s">
        <v>72</v>
      </c>
      <c r="I46" s="132"/>
      <c r="J46" s="132"/>
      <c r="K46" s="132"/>
      <c r="L46" s="132"/>
      <c r="M46" s="132"/>
      <c r="N46" s="132"/>
      <c r="O46" s="132" t="s">
        <v>78</v>
      </c>
      <c r="P46" s="134">
        <v>11748.29</v>
      </c>
    </row>
    <row r="47" spans="1:16">
      <c r="A47" s="135" t="s">
        <v>102</v>
      </c>
      <c r="B47" s="131">
        <v>45908</v>
      </c>
      <c r="C47" s="131">
        <v>45906</v>
      </c>
      <c r="D47" s="132"/>
      <c r="E47" s="132"/>
      <c r="F47" s="132" t="s">
        <v>300</v>
      </c>
      <c r="G47" s="133">
        <v>30</v>
      </c>
      <c r="H47" s="132" t="s">
        <v>72</v>
      </c>
      <c r="I47" s="132"/>
      <c r="J47" s="132"/>
      <c r="K47" s="132"/>
      <c r="L47" s="132"/>
      <c r="M47" s="132"/>
      <c r="N47" s="132"/>
      <c r="O47" s="132" t="s">
        <v>78</v>
      </c>
      <c r="P47" s="134">
        <v>11778.29</v>
      </c>
    </row>
    <row r="48" spans="1:16">
      <c r="A48" s="135" t="s">
        <v>102</v>
      </c>
      <c r="B48" s="131">
        <v>45908</v>
      </c>
      <c r="C48" s="131">
        <v>45906</v>
      </c>
      <c r="D48" s="132"/>
      <c r="E48" s="132"/>
      <c r="F48" s="132" t="s">
        <v>300</v>
      </c>
      <c r="G48" s="133">
        <v>30</v>
      </c>
      <c r="H48" s="132" t="s">
        <v>72</v>
      </c>
      <c r="I48" s="132"/>
      <c r="J48" s="132"/>
      <c r="K48" s="132"/>
      <c r="L48" s="132"/>
      <c r="M48" s="132"/>
      <c r="N48" s="132"/>
      <c r="O48" s="132" t="s">
        <v>78</v>
      </c>
      <c r="P48" s="134">
        <v>11808.29</v>
      </c>
    </row>
    <row r="49" spans="1:16">
      <c r="A49" s="135" t="s">
        <v>102</v>
      </c>
      <c r="B49" s="131">
        <v>45908</v>
      </c>
      <c r="C49" s="131">
        <v>45906</v>
      </c>
      <c r="D49" s="132"/>
      <c r="E49" s="132"/>
      <c r="F49" s="132" t="s">
        <v>301</v>
      </c>
      <c r="G49" s="133">
        <v>30</v>
      </c>
      <c r="H49" s="132" t="s">
        <v>72</v>
      </c>
      <c r="I49" s="132"/>
      <c r="J49" s="132"/>
      <c r="K49" s="132"/>
      <c r="L49" s="132"/>
      <c r="M49" s="132"/>
      <c r="N49" s="132"/>
      <c r="O49" s="132" t="s">
        <v>78</v>
      </c>
      <c r="P49" s="134">
        <v>11838.29</v>
      </c>
    </row>
    <row r="50" spans="1:16">
      <c r="A50" s="135" t="s">
        <v>102</v>
      </c>
      <c r="B50" s="131">
        <v>45908</v>
      </c>
      <c r="C50" s="131">
        <v>45906</v>
      </c>
      <c r="D50" s="132"/>
      <c r="E50" s="132"/>
      <c r="F50" s="132" t="s">
        <v>302</v>
      </c>
      <c r="G50" s="133">
        <v>30</v>
      </c>
      <c r="H50" s="132" t="s">
        <v>72</v>
      </c>
      <c r="I50" s="132"/>
      <c r="J50" s="132"/>
      <c r="K50" s="132"/>
      <c r="L50" s="132"/>
      <c r="M50" s="132"/>
      <c r="N50" s="132"/>
      <c r="O50" s="132" t="s">
        <v>78</v>
      </c>
      <c r="P50" s="134">
        <v>11868.29</v>
      </c>
    </row>
    <row r="51" spans="1:16">
      <c r="A51" s="135" t="s">
        <v>102</v>
      </c>
      <c r="B51" s="131">
        <v>45908</v>
      </c>
      <c r="C51" s="131">
        <v>45906</v>
      </c>
      <c r="D51" s="132"/>
      <c r="E51" s="132"/>
      <c r="F51" s="132" t="s">
        <v>303</v>
      </c>
      <c r="G51" s="133">
        <v>30</v>
      </c>
      <c r="H51" s="132" t="s">
        <v>72</v>
      </c>
      <c r="I51" s="132"/>
      <c r="J51" s="132"/>
      <c r="K51" s="132"/>
      <c r="L51" s="132"/>
      <c r="M51" s="132"/>
      <c r="N51" s="132"/>
      <c r="O51" s="132" t="s">
        <v>78</v>
      </c>
      <c r="P51" s="134">
        <v>11898.29</v>
      </c>
    </row>
    <row r="52" spans="1:16">
      <c r="A52" s="135" t="s">
        <v>102</v>
      </c>
      <c r="B52" s="131">
        <v>45908</v>
      </c>
      <c r="C52" s="131">
        <v>45906</v>
      </c>
      <c r="D52" s="132"/>
      <c r="E52" s="132"/>
      <c r="F52" s="132" t="s">
        <v>304</v>
      </c>
      <c r="G52" s="133">
        <v>30</v>
      </c>
      <c r="H52" s="132" t="s">
        <v>72</v>
      </c>
      <c r="I52" s="132"/>
      <c r="J52" s="132"/>
      <c r="K52" s="132"/>
      <c r="L52" s="132"/>
      <c r="M52" s="132"/>
      <c r="N52" s="132"/>
      <c r="O52" s="132" t="s">
        <v>78</v>
      </c>
      <c r="P52" s="134">
        <v>11928.29</v>
      </c>
    </row>
    <row r="53" spans="1:16">
      <c r="A53" s="135" t="s">
        <v>102</v>
      </c>
      <c r="B53" s="131">
        <v>45908</v>
      </c>
      <c r="C53" s="131">
        <v>45906</v>
      </c>
      <c r="D53" s="132"/>
      <c r="E53" s="132"/>
      <c r="F53" s="132" t="s">
        <v>305</v>
      </c>
      <c r="G53" s="133">
        <v>30</v>
      </c>
      <c r="H53" s="132" t="s">
        <v>72</v>
      </c>
      <c r="I53" s="132"/>
      <c r="J53" s="132"/>
      <c r="K53" s="132"/>
      <c r="L53" s="132"/>
      <c r="M53" s="132"/>
      <c r="N53" s="132"/>
      <c r="O53" s="132" t="s">
        <v>78</v>
      </c>
      <c r="P53" s="134">
        <v>11958.29</v>
      </c>
    </row>
    <row r="54" spans="1:16">
      <c r="A54" s="135" t="s">
        <v>102</v>
      </c>
      <c r="B54" s="131">
        <v>45908</v>
      </c>
      <c r="C54" s="131">
        <v>45906</v>
      </c>
      <c r="D54" s="132"/>
      <c r="E54" s="132"/>
      <c r="F54" s="132" t="s">
        <v>306</v>
      </c>
      <c r="G54" s="133">
        <v>30</v>
      </c>
      <c r="H54" s="132" t="s">
        <v>72</v>
      </c>
      <c r="I54" s="132"/>
      <c r="J54" s="132"/>
      <c r="K54" s="132"/>
      <c r="L54" s="132"/>
      <c r="M54" s="132"/>
      <c r="N54" s="132"/>
      <c r="O54" s="132" t="s">
        <v>78</v>
      </c>
      <c r="P54" s="134">
        <v>11988.29</v>
      </c>
    </row>
    <row r="55" spans="1:16">
      <c r="A55" s="135" t="s">
        <v>102</v>
      </c>
      <c r="B55" s="131">
        <v>45908</v>
      </c>
      <c r="C55" s="131">
        <v>45906</v>
      </c>
      <c r="D55" s="132"/>
      <c r="E55" s="132"/>
      <c r="F55" s="132" t="s">
        <v>307</v>
      </c>
      <c r="G55" s="133">
        <v>30</v>
      </c>
      <c r="H55" s="132" t="s">
        <v>72</v>
      </c>
      <c r="I55" s="132"/>
      <c r="J55" s="132"/>
      <c r="K55" s="132"/>
      <c r="L55" s="132"/>
      <c r="M55" s="132"/>
      <c r="N55" s="132"/>
      <c r="O55" s="132" t="s">
        <v>78</v>
      </c>
      <c r="P55" s="134">
        <v>12018.29</v>
      </c>
    </row>
    <row r="56" spans="1:16">
      <c r="A56" s="135" t="s">
        <v>102</v>
      </c>
      <c r="B56" s="131">
        <v>45908</v>
      </c>
      <c r="C56" s="131">
        <v>45906</v>
      </c>
      <c r="D56" s="132"/>
      <c r="E56" s="132"/>
      <c r="F56" s="132" t="s">
        <v>308</v>
      </c>
      <c r="G56" s="133">
        <v>30</v>
      </c>
      <c r="H56" s="132" t="s">
        <v>72</v>
      </c>
      <c r="I56" s="132"/>
      <c r="J56" s="132"/>
      <c r="K56" s="132"/>
      <c r="L56" s="132"/>
      <c r="M56" s="132"/>
      <c r="N56" s="132"/>
      <c r="O56" s="132" t="s">
        <v>78</v>
      </c>
      <c r="P56" s="134">
        <v>12048.29</v>
      </c>
    </row>
    <row r="57" spans="1:16">
      <c r="A57" s="135" t="s">
        <v>102</v>
      </c>
      <c r="B57" s="131">
        <v>45908</v>
      </c>
      <c r="C57" s="131">
        <v>45906</v>
      </c>
      <c r="D57" s="132"/>
      <c r="E57" s="132"/>
      <c r="F57" s="132" t="s">
        <v>309</v>
      </c>
      <c r="G57" s="133">
        <v>30</v>
      </c>
      <c r="H57" s="132" t="s">
        <v>72</v>
      </c>
      <c r="I57" s="132"/>
      <c r="J57" s="132"/>
      <c r="K57" s="132"/>
      <c r="L57" s="132"/>
      <c r="M57" s="132"/>
      <c r="N57" s="132"/>
      <c r="O57" s="132" t="s">
        <v>78</v>
      </c>
      <c r="P57" s="134">
        <v>12078.29</v>
      </c>
    </row>
    <row r="58" spans="1:16">
      <c r="A58" s="135" t="s">
        <v>102</v>
      </c>
      <c r="B58" s="131">
        <v>45908</v>
      </c>
      <c r="C58" s="131">
        <v>45906</v>
      </c>
      <c r="D58" s="132"/>
      <c r="E58" s="132"/>
      <c r="F58" s="132" t="s">
        <v>310</v>
      </c>
      <c r="G58" s="133">
        <v>30</v>
      </c>
      <c r="H58" s="132" t="s">
        <v>72</v>
      </c>
      <c r="I58" s="132"/>
      <c r="J58" s="132"/>
      <c r="K58" s="132"/>
      <c r="L58" s="132"/>
      <c r="M58" s="132"/>
      <c r="N58" s="132"/>
      <c r="O58" s="132" t="s">
        <v>78</v>
      </c>
      <c r="P58" s="134">
        <v>12108.29</v>
      </c>
    </row>
    <row r="59" spans="1:16">
      <c r="A59" s="135" t="s">
        <v>102</v>
      </c>
      <c r="B59" s="131">
        <v>45908</v>
      </c>
      <c r="C59" s="131">
        <v>45906</v>
      </c>
      <c r="D59" s="132"/>
      <c r="E59" s="132"/>
      <c r="F59" s="132" t="s">
        <v>311</v>
      </c>
      <c r="G59" s="133">
        <v>30</v>
      </c>
      <c r="H59" s="132" t="s">
        <v>72</v>
      </c>
      <c r="I59" s="132"/>
      <c r="J59" s="132"/>
      <c r="K59" s="132"/>
      <c r="L59" s="132"/>
      <c r="M59" s="132"/>
      <c r="N59" s="132"/>
      <c r="O59" s="132" t="s">
        <v>78</v>
      </c>
      <c r="P59" s="134">
        <v>12138.29</v>
      </c>
    </row>
    <row r="60" spans="1:16">
      <c r="A60" s="135" t="s">
        <v>102</v>
      </c>
      <c r="B60" s="131">
        <v>45908</v>
      </c>
      <c r="C60" s="131">
        <v>45906</v>
      </c>
      <c r="D60" s="132"/>
      <c r="E60" s="132"/>
      <c r="F60" s="132" t="s">
        <v>313</v>
      </c>
      <c r="G60" s="133">
        <v>30</v>
      </c>
      <c r="H60" s="132" t="s">
        <v>72</v>
      </c>
      <c r="I60" s="132"/>
      <c r="J60" s="132"/>
      <c r="K60" s="132"/>
      <c r="L60" s="132"/>
      <c r="M60" s="132"/>
      <c r="N60" s="132"/>
      <c r="O60" s="132" t="s">
        <v>78</v>
      </c>
      <c r="P60" s="134">
        <v>12168.29</v>
      </c>
    </row>
    <row r="61" spans="1:16">
      <c r="A61" s="135" t="s">
        <v>102</v>
      </c>
      <c r="B61" s="131">
        <v>45908</v>
      </c>
      <c r="C61" s="131">
        <v>45906</v>
      </c>
      <c r="D61" s="132"/>
      <c r="E61" s="132"/>
      <c r="F61" s="132" t="s">
        <v>313</v>
      </c>
      <c r="G61" s="133">
        <v>30</v>
      </c>
      <c r="H61" s="132" t="s">
        <v>72</v>
      </c>
      <c r="I61" s="132"/>
      <c r="J61" s="132"/>
      <c r="K61" s="132"/>
      <c r="L61" s="132"/>
      <c r="M61" s="132"/>
      <c r="N61" s="132"/>
      <c r="O61" s="132" t="s">
        <v>78</v>
      </c>
      <c r="P61" s="134">
        <v>12198.29</v>
      </c>
    </row>
    <row r="62" spans="1:16">
      <c r="A62" s="135" t="s">
        <v>102</v>
      </c>
      <c r="B62" s="131">
        <v>45908</v>
      </c>
      <c r="C62" s="131">
        <v>45906</v>
      </c>
      <c r="D62" s="132"/>
      <c r="E62" s="132"/>
      <c r="F62" s="132" t="s">
        <v>314</v>
      </c>
      <c r="G62" s="133">
        <v>30</v>
      </c>
      <c r="H62" s="132" t="s">
        <v>72</v>
      </c>
      <c r="I62" s="132"/>
      <c r="J62" s="132"/>
      <c r="K62" s="132"/>
      <c r="L62" s="132"/>
      <c r="M62" s="132"/>
      <c r="N62" s="132"/>
      <c r="O62" s="132" t="s">
        <v>78</v>
      </c>
      <c r="P62" s="134">
        <v>12228.29</v>
      </c>
    </row>
    <row r="63" spans="1:16">
      <c r="A63" s="135" t="s">
        <v>102</v>
      </c>
      <c r="B63" s="131">
        <v>45908</v>
      </c>
      <c r="C63" s="131">
        <v>45906</v>
      </c>
      <c r="D63" s="132"/>
      <c r="E63" s="132"/>
      <c r="F63" s="132" t="s">
        <v>315</v>
      </c>
      <c r="G63" s="133">
        <v>30</v>
      </c>
      <c r="H63" s="132" t="s">
        <v>72</v>
      </c>
      <c r="I63" s="132"/>
      <c r="J63" s="132"/>
      <c r="K63" s="132"/>
      <c r="L63" s="132"/>
      <c r="M63" s="132"/>
      <c r="N63" s="132"/>
      <c r="O63" s="132" t="s">
        <v>78</v>
      </c>
      <c r="P63" s="134">
        <v>12258.29</v>
      </c>
    </row>
    <row r="64" spans="1:16">
      <c r="A64" s="135" t="s">
        <v>102</v>
      </c>
      <c r="B64" s="131">
        <v>45908</v>
      </c>
      <c r="C64" s="131">
        <v>45906</v>
      </c>
      <c r="D64" s="132"/>
      <c r="E64" s="132"/>
      <c r="F64" s="132" t="s">
        <v>316</v>
      </c>
      <c r="G64" s="133">
        <v>30</v>
      </c>
      <c r="H64" s="132" t="s">
        <v>72</v>
      </c>
      <c r="I64" s="132"/>
      <c r="J64" s="132"/>
      <c r="K64" s="132"/>
      <c r="L64" s="132"/>
      <c r="M64" s="132"/>
      <c r="N64" s="132"/>
      <c r="O64" s="132" t="s">
        <v>78</v>
      </c>
      <c r="P64" s="134">
        <v>12288.29</v>
      </c>
    </row>
    <row r="65" spans="1:16">
      <c r="A65" s="135" t="s">
        <v>102</v>
      </c>
      <c r="B65" s="131">
        <v>45908</v>
      </c>
      <c r="C65" s="131">
        <v>45906</v>
      </c>
      <c r="D65" s="132"/>
      <c r="E65" s="132"/>
      <c r="F65" s="132" t="s">
        <v>317</v>
      </c>
      <c r="G65" s="133">
        <v>30</v>
      </c>
      <c r="H65" s="132" t="s">
        <v>72</v>
      </c>
      <c r="I65" s="132"/>
      <c r="J65" s="132"/>
      <c r="K65" s="132"/>
      <c r="L65" s="132"/>
      <c r="M65" s="132"/>
      <c r="N65" s="132"/>
      <c r="O65" s="132" t="s">
        <v>78</v>
      </c>
      <c r="P65" s="134">
        <v>12318.29</v>
      </c>
    </row>
    <row r="66" spans="1:16">
      <c r="A66" s="135" t="s">
        <v>102</v>
      </c>
      <c r="B66" s="131">
        <v>45908</v>
      </c>
      <c r="C66" s="131">
        <v>45906</v>
      </c>
      <c r="D66" s="132"/>
      <c r="E66" s="132"/>
      <c r="F66" s="132" t="s">
        <v>318</v>
      </c>
      <c r="G66" s="133">
        <v>30</v>
      </c>
      <c r="H66" s="132" t="s">
        <v>72</v>
      </c>
      <c r="I66" s="132"/>
      <c r="J66" s="132"/>
      <c r="K66" s="132"/>
      <c r="L66" s="132"/>
      <c r="M66" s="132"/>
      <c r="N66" s="132"/>
      <c r="O66" s="132" t="s">
        <v>78</v>
      </c>
      <c r="P66" s="134">
        <v>12348.29</v>
      </c>
    </row>
    <row r="67" spans="1:16">
      <c r="A67" s="135" t="s">
        <v>102</v>
      </c>
      <c r="B67" s="131">
        <v>45908</v>
      </c>
      <c r="C67" s="131">
        <v>45906</v>
      </c>
      <c r="D67" s="132"/>
      <c r="E67" s="132"/>
      <c r="F67" s="132" t="s">
        <v>319</v>
      </c>
      <c r="G67" s="133">
        <v>30</v>
      </c>
      <c r="H67" s="132" t="s">
        <v>72</v>
      </c>
      <c r="I67" s="132"/>
      <c r="J67" s="132"/>
      <c r="K67" s="132"/>
      <c r="L67" s="132"/>
      <c r="M67" s="132"/>
      <c r="N67" s="132"/>
      <c r="O67" s="132" t="s">
        <v>78</v>
      </c>
      <c r="P67" s="134">
        <v>12378.29</v>
      </c>
    </row>
    <row r="68" spans="1:16">
      <c r="A68" s="135" t="s">
        <v>102</v>
      </c>
      <c r="B68" s="131">
        <v>45908</v>
      </c>
      <c r="C68" s="131">
        <v>45906</v>
      </c>
      <c r="D68" s="132"/>
      <c r="E68" s="132"/>
      <c r="F68" s="132" t="s">
        <v>320</v>
      </c>
      <c r="G68" s="133">
        <v>30</v>
      </c>
      <c r="H68" s="132" t="s">
        <v>72</v>
      </c>
      <c r="I68" s="132"/>
      <c r="J68" s="132"/>
      <c r="K68" s="132"/>
      <c r="L68" s="132"/>
      <c r="M68" s="132"/>
      <c r="N68" s="132"/>
      <c r="O68" s="132" t="s">
        <v>78</v>
      </c>
      <c r="P68" s="134">
        <v>12408.29</v>
      </c>
    </row>
    <row r="69" spans="1:16">
      <c r="A69" s="135" t="s">
        <v>102</v>
      </c>
      <c r="B69" s="131">
        <v>45908</v>
      </c>
      <c r="C69" s="131">
        <v>45906</v>
      </c>
      <c r="D69" s="132"/>
      <c r="E69" s="132"/>
      <c r="F69" s="132" t="s">
        <v>320</v>
      </c>
      <c r="G69" s="133">
        <v>30</v>
      </c>
      <c r="H69" s="132" t="s">
        <v>72</v>
      </c>
      <c r="I69" s="132"/>
      <c r="J69" s="132"/>
      <c r="K69" s="132"/>
      <c r="L69" s="132"/>
      <c r="M69" s="132"/>
      <c r="N69" s="132"/>
      <c r="O69" s="132" t="s">
        <v>78</v>
      </c>
      <c r="P69" s="134">
        <v>12438.29</v>
      </c>
    </row>
    <row r="70" spans="1:16">
      <c r="A70" s="135" t="s">
        <v>102</v>
      </c>
      <c r="B70" s="131">
        <v>45908</v>
      </c>
      <c r="C70" s="131">
        <v>45906</v>
      </c>
      <c r="D70" s="132"/>
      <c r="E70" s="132"/>
      <c r="F70" s="132" t="s">
        <v>321</v>
      </c>
      <c r="G70" s="133">
        <v>30</v>
      </c>
      <c r="H70" s="132" t="s">
        <v>72</v>
      </c>
      <c r="I70" s="132"/>
      <c r="J70" s="132"/>
      <c r="K70" s="132"/>
      <c r="L70" s="132"/>
      <c r="M70" s="132"/>
      <c r="N70" s="132"/>
      <c r="O70" s="132" t="s">
        <v>78</v>
      </c>
      <c r="P70" s="134">
        <v>12468.29</v>
      </c>
    </row>
    <row r="71" spans="1:16">
      <c r="A71" s="135" t="s">
        <v>102</v>
      </c>
      <c r="B71" s="131">
        <v>45908</v>
      </c>
      <c r="C71" s="131">
        <v>45906</v>
      </c>
      <c r="D71" s="132"/>
      <c r="E71" s="132"/>
      <c r="F71" s="132" t="s">
        <v>321</v>
      </c>
      <c r="G71" s="133">
        <v>30</v>
      </c>
      <c r="H71" s="132" t="s">
        <v>72</v>
      </c>
      <c r="I71" s="132"/>
      <c r="J71" s="132"/>
      <c r="K71" s="132"/>
      <c r="L71" s="132"/>
      <c r="M71" s="132"/>
      <c r="N71" s="132"/>
      <c r="O71" s="132" t="s">
        <v>78</v>
      </c>
      <c r="P71" s="134">
        <v>12498.29</v>
      </c>
    </row>
    <row r="72" spans="1:16">
      <c r="A72" s="135" t="s">
        <v>102</v>
      </c>
      <c r="B72" s="131">
        <v>45908</v>
      </c>
      <c r="C72" s="131">
        <v>45906</v>
      </c>
      <c r="D72" s="132"/>
      <c r="E72" s="132"/>
      <c r="F72" s="132" t="s">
        <v>322</v>
      </c>
      <c r="G72" s="133">
        <v>30</v>
      </c>
      <c r="H72" s="132" t="s">
        <v>72</v>
      </c>
      <c r="I72" s="132"/>
      <c r="J72" s="132"/>
      <c r="K72" s="132"/>
      <c r="L72" s="132"/>
      <c r="M72" s="132"/>
      <c r="N72" s="132"/>
      <c r="O72" s="132" t="s">
        <v>78</v>
      </c>
      <c r="P72" s="134">
        <v>12528.29</v>
      </c>
    </row>
    <row r="73" spans="1:16">
      <c r="A73" s="135" t="s">
        <v>102</v>
      </c>
      <c r="B73" s="131">
        <v>45908</v>
      </c>
      <c r="C73" s="131">
        <v>45906</v>
      </c>
      <c r="D73" s="132"/>
      <c r="E73" s="132"/>
      <c r="F73" s="132" t="s">
        <v>323</v>
      </c>
      <c r="G73" s="133">
        <v>30</v>
      </c>
      <c r="H73" s="132" t="s">
        <v>72</v>
      </c>
      <c r="I73" s="132"/>
      <c r="J73" s="132"/>
      <c r="K73" s="132"/>
      <c r="L73" s="132"/>
      <c r="M73" s="132"/>
      <c r="N73" s="132"/>
      <c r="O73" s="132" t="s">
        <v>78</v>
      </c>
      <c r="P73" s="134">
        <v>12558.29</v>
      </c>
    </row>
    <row r="74" spans="1:16">
      <c r="A74" s="135" t="s">
        <v>102</v>
      </c>
      <c r="B74" s="131">
        <v>45908</v>
      </c>
      <c r="C74" s="131">
        <v>45906</v>
      </c>
      <c r="D74" s="132"/>
      <c r="E74" s="132"/>
      <c r="F74" s="132" t="s">
        <v>324</v>
      </c>
      <c r="G74" s="133">
        <v>30</v>
      </c>
      <c r="H74" s="132" t="s">
        <v>72</v>
      </c>
      <c r="I74" s="132"/>
      <c r="J74" s="132"/>
      <c r="K74" s="132"/>
      <c r="L74" s="132"/>
      <c r="M74" s="132"/>
      <c r="N74" s="132"/>
      <c r="O74" s="132" t="s">
        <v>78</v>
      </c>
      <c r="P74" s="134">
        <v>12588.29</v>
      </c>
    </row>
    <row r="75" spans="1:16">
      <c r="A75" s="135" t="s">
        <v>102</v>
      </c>
      <c r="B75" s="131">
        <v>45908</v>
      </c>
      <c r="C75" s="131">
        <v>45906</v>
      </c>
      <c r="D75" s="132"/>
      <c r="E75" s="132"/>
      <c r="F75" s="132" t="s">
        <v>325</v>
      </c>
      <c r="G75" s="133">
        <v>30</v>
      </c>
      <c r="H75" s="132" t="s">
        <v>72</v>
      </c>
      <c r="I75" s="132"/>
      <c r="J75" s="132"/>
      <c r="K75" s="132"/>
      <c r="L75" s="132"/>
      <c r="M75" s="132"/>
      <c r="N75" s="132"/>
      <c r="O75" s="132" t="s">
        <v>78</v>
      </c>
      <c r="P75" s="134">
        <v>12618.29</v>
      </c>
    </row>
    <row r="76" spans="1:16">
      <c r="A76" s="135" t="s">
        <v>102</v>
      </c>
      <c r="B76" s="131">
        <v>45908</v>
      </c>
      <c r="C76" s="131">
        <v>45906</v>
      </c>
      <c r="D76" s="132"/>
      <c r="E76" s="132"/>
      <c r="F76" s="132" t="s">
        <v>326</v>
      </c>
      <c r="G76" s="133">
        <v>30</v>
      </c>
      <c r="H76" s="132" t="s">
        <v>72</v>
      </c>
      <c r="I76" s="132"/>
      <c r="J76" s="132"/>
      <c r="K76" s="132"/>
      <c r="L76" s="132"/>
      <c r="M76" s="132"/>
      <c r="N76" s="132"/>
      <c r="O76" s="132" t="s">
        <v>78</v>
      </c>
      <c r="P76" s="134">
        <v>12648.29</v>
      </c>
    </row>
    <row r="77" spans="1:16">
      <c r="A77" s="135" t="s">
        <v>102</v>
      </c>
      <c r="B77" s="131">
        <v>45908</v>
      </c>
      <c r="C77" s="131">
        <v>45906</v>
      </c>
      <c r="D77" s="132"/>
      <c r="E77" s="132"/>
      <c r="F77" s="132" t="s">
        <v>327</v>
      </c>
      <c r="G77" s="133">
        <v>30</v>
      </c>
      <c r="H77" s="132" t="s">
        <v>72</v>
      </c>
      <c r="I77" s="132"/>
      <c r="J77" s="132"/>
      <c r="K77" s="132"/>
      <c r="L77" s="132"/>
      <c r="M77" s="132"/>
      <c r="N77" s="132"/>
      <c r="O77" s="132" t="s">
        <v>78</v>
      </c>
      <c r="P77" s="134">
        <v>12678.29</v>
      </c>
    </row>
    <row r="78" spans="1:16">
      <c r="A78" s="135" t="s">
        <v>102</v>
      </c>
      <c r="B78" s="131">
        <v>45908</v>
      </c>
      <c r="C78" s="131">
        <v>45906</v>
      </c>
      <c r="D78" s="132"/>
      <c r="E78" s="132"/>
      <c r="F78" s="132" t="s">
        <v>328</v>
      </c>
      <c r="G78" s="133">
        <v>30</v>
      </c>
      <c r="H78" s="132" t="s">
        <v>72</v>
      </c>
      <c r="I78" s="132"/>
      <c r="J78" s="132"/>
      <c r="K78" s="132"/>
      <c r="L78" s="132"/>
      <c r="M78" s="132"/>
      <c r="N78" s="132"/>
      <c r="O78" s="132" t="s">
        <v>78</v>
      </c>
      <c r="P78" s="134">
        <v>12708.29</v>
      </c>
    </row>
    <row r="79" spans="1:16">
      <c r="A79" s="135" t="s">
        <v>102</v>
      </c>
      <c r="B79" s="131">
        <v>45908</v>
      </c>
      <c r="C79" s="131">
        <v>45907</v>
      </c>
      <c r="D79" s="132"/>
      <c r="E79" s="132"/>
      <c r="F79" s="132" t="s">
        <v>329</v>
      </c>
      <c r="G79" s="133">
        <v>30</v>
      </c>
      <c r="H79" s="132" t="s">
        <v>72</v>
      </c>
      <c r="I79" s="132"/>
      <c r="J79" s="132"/>
      <c r="K79" s="132"/>
      <c r="L79" s="132"/>
      <c r="M79" s="132"/>
      <c r="N79" s="132"/>
      <c r="O79" s="132" t="s">
        <v>78</v>
      </c>
      <c r="P79" s="134">
        <v>12738.29</v>
      </c>
    </row>
    <row r="80" spans="1:16">
      <c r="A80" s="135" t="s">
        <v>102</v>
      </c>
      <c r="B80" s="131">
        <v>45908</v>
      </c>
      <c r="C80" s="131">
        <v>45907</v>
      </c>
      <c r="D80" s="132"/>
      <c r="E80" s="132"/>
      <c r="F80" s="132" t="s">
        <v>330</v>
      </c>
      <c r="G80" s="133">
        <v>30</v>
      </c>
      <c r="H80" s="132" t="s">
        <v>72</v>
      </c>
      <c r="I80" s="132"/>
      <c r="J80" s="132"/>
      <c r="K80" s="132"/>
      <c r="L80" s="132"/>
      <c r="M80" s="132"/>
      <c r="N80" s="132"/>
      <c r="O80" s="132" t="s">
        <v>78</v>
      </c>
      <c r="P80" s="134">
        <v>12768.29</v>
      </c>
    </row>
    <row r="81" spans="1:16">
      <c r="A81" s="135" t="s">
        <v>102</v>
      </c>
      <c r="B81" s="131">
        <v>45908</v>
      </c>
      <c r="C81" s="131">
        <v>45907</v>
      </c>
      <c r="D81" s="132"/>
      <c r="E81" s="132"/>
      <c r="F81" s="132" t="s">
        <v>331</v>
      </c>
      <c r="G81" s="133">
        <v>30</v>
      </c>
      <c r="H81" s="132" t="s">
        <v>72</v>
      </c>
      <c r="I81" s="132"/>
      <c r="J81" s="132"/>
      <c r="K81" s="132"/>
      <c r="L81" s="132"/>
      <c r="M81" s="132"/>
      <c r="N81" s="132"/>
      <c r="O81" s="132" t="s">
        <v>78</v>
      </c>
      <c r="P81" s="134">
        <v>12798.29</v>
      </c>
    </row>
    <row r="82" spans="1:16">
      <c r="A82" s="135" t="s">
        <v>102</v>
      </c>
      <c r="B82" s="131">
        <v>45908</v>
      </c>
      <c r="C82" s="131">
        <v>45907</v>
      </c>
      <c r="D82" s="132"/>
      <c r="E82" s="132"/>
      <c r="F82" s="132" t="s">
        <v>331</v>
      </c>
      <c r="G82" s="133">
        <v>30</v>
      </c>
      <c r="H82" s="132" t="s">
        <v>72</v>
      </c>
      <c r="I82" s="132"/>
      <c r="J82" s="132"/>
      <c r="K82" s="132"/>
      <c r="L82" s="132"/>
      <c r="M82" s="132"/>
      <c r="N82" s="132"/>
      <c r="O82" s="132" t="s">
        <v>78</v>
      </c>
      <c r="P82" s="134">
        <v>12828.29</v>
      </c>
    </row>
    <row r="83" spans="1:16">
      <c r="A83" s="135" t="s">
        <v>102</v>
      </c>
      <c r="B83" s="131">
        <v>45908</v>
      </c>
      <c r="C83" s="131">
        <v>45907</v>
      </c>
      <c r="D83" s="132"/>
      <c r="E83" s="132"/>
      <c r="F83" s="132" t="s">
        <v>332</v>
      </c>
      <c r="G83" s="133">
        <v>30</v>
      </c>
      <c r="H83" s="132" t="s">
        <v>72</v>
      </c>
      <c r="I83" s="132"/>
      <c r="J83" s="132"/>
      <c r="K83" s="132"/>
      <c r="L83" s="132"/>
      <c r="M83" s="132"/>
      <c r="N83" s="132"/>
      <c r="O83" s="132" t="s">
        <v>78</v>
      </c>
      <c r="P83" s="134">
        <v>12858.29</v>
      </c>
    </row>
    <row r="84" spans="1:16">
      <c r="A84" s="135" t="s">
        <v>102</v>
      </c>
      <c r="B84" s="131">
        <v>45908</v>
      </c>
      <c r="C84" s="131">
        <v>45907</v>
      </c>
      <c r="D84" s="132"/>
      <c r="E84" s="132"/>
      <c r="F84" s="132" t="s">
        <v>332</v>
      </c>
      <c r="G84" s="133">
        <v>30</v>
      </c>
      <c r="H84" s="132" t="s">
        <v>72</v>
      </c>
      <c r="I84" s="132"/>
      <c r="J84" s="132"/>
      <c r="K84" s="132"/>
      <c r="L84" s="132"/>
      <c r="M84" s="132"/>
      <c r="N84" s="132"/>
      <c r="O84" s="132" t="s">
        <v>78</v>
      </c>
      <c r="P84" s="134">
        <v>12888.29</v>
      </c>
    </row>
    <row r="85" spans="1:16">
      <c r="A85" s="135" t="s">
        <v>102</v>
      </c>
      <c r="B85" s="131">
        <v>45908</v>
      </c>
      <c r="C85" s="131">
        <v>45907</v>
      </c>
      <c r="D85" s="132"/>
      <c r="E85" s="132"/>
      <c r="F85" s="132" t="s">
        <v>333</v>
      </c>
      <c r="G85" s="133">
        <v>30</v>
      </c>
      <c r="H85" s="132" t="s">
        <v>72</v>
      </c>
      <c r="I85" s="132"/>
      <c r="J85" s="132"/>
      <c r="K85" s="132"/>
      <c r="L85" s="132"/>
      <c r="M85" s="132"/>
      <c r="N85" s="132"/>
      <c r="O85" s="132" t="s">
        <v>78</v>
      </c>
      <c r="P85" s="134">
        <v>12918.29</v>
      </c>
    </row>
    <row r="86" spans="1:16">
      <c r="A86" s="135" t="s">
        <v>102</v>
      </c>
      <c r="B86" s="131">
        <v>45908</v>
      </c>
      <c r="C86" s="131">
        <v>45907</v>
      </c>
      <c r="D86" s="132"/>
      <c r="E86" s="132"/>
      <c r="F86" s="132" t="s">
        <v>334</v>
      </c>
      <c r="G86" s="133">
        <v>30</v>
      </c>
      <c r="H86" s="132" t="s">
        <v>72</v>
      </c>
      <c r="I86" s="132"/>
      <c r="J86" s="132"/>
      <c r="K86" s="132"/>
      <c r="L86" s="132"/>
      <c r="M86" s="132"/>
      <c r="N86" s="132"/>
      <c r="O86" s="132" t="s">
        <v>78</v>
      </c>
      <c r="P86" s="134">
        <v>12948.29</v>
      </c>
    </row>
    <row r="87" spans="1:16">
      <c r="A87" s="135" t="s">
        <v>102</v>
      </c>
      <c r="B87" s="131">
        <v>45908</v>
      </c>
      <c r="C87" s="131">
        <v>45907</v>
      </c>
      <c r="D87" s="132"/>
      <c r="E87" s="132"/>
      <c r="F87" s="132" t="s">
        <v>335</v>
      </c>
      <c r="G87" s="133">
        <v>30</v>
      </c>
      <c r="H87" s="132" t="s">
        <v>72</v>
      </c>
      <c r="I87" s="132"/>
      <c r="J87" s="132"/>
      <c r="K87" s="132"/>
      <c r="L87" s="132"/>
      <c r="M87" s="132"/>
      <c r="N87" s="132"/>
      <c r="O87" s="132" t="s">
        <v>78</v>
      </c>
      <c r="P87" s="134">
        <v>12978.29</v>
      </c>
    </row>
    <row r="88" spans="1:16">
      <c r="A88" s="135" t="s">
        <v>102</v>
      </c>
      <c r="B88" s="131">
        <v>45908</v>
      </c>
      <c r="C88" s="131">
        <v>45907</v>
      </c>
      <c r="D88" s="132"/>
      <c r="E88" s="132"/>
      <c r="F88" s="132" t="s">
        <v>336</v>
      </c>
      <c r="G88" s="133">
        <v>30</v>
      </c>
      <c r="H88" s="132" t="s">
        <v>72</v>
      </c>
      <c r="I88" s="132"/>
      <c r="J88" s="132"/>
      <c r="K88" s="132"/>
      <c r="L88" s="132"/>
      <c r="M88" s="132"/>
      <c r="N88" s="132"/>
      <c r="O88" s="132" t="s">
        <v>78</v>
      </c>
      <c r="P88" s="134">
        <v>13008.29</v>
      </c>
    </row>
    <row r="89" spans="1:16">
      <c r="A89" s="135" t="s">
        <v>102</v>
      </c>
      <c r="B89" s="131">
        <v>45908</v>
      </c>
      <c r="C89" s="131">
        <v>45907</v>
      </c>
      <c r="D89" s="132"/>
      <c r="E89" s="132"/>
      <c r="F89" s="132" t="s">
        <v>337</v>
      </c>
      <c r="G89" s="133">
        <v>30</v>
      </c>
      <c r="H89" s="132" t="s">
        <v>72</v>
      </c>
      <c r="I89" s="132"/>
      <c r="J89" s="132"/>
      <c r="K89" s="132"/>
      <c r="L89" s="132"/>
      <c r="M89" s="132"/>
      <c r="N89" s="132"/>
      <c r="O89" s="132" t="s">
        <v>78</v>
      </c>
      <c r="P89" s="134">
        <v>13038.29</v>
      </c>
    </row>
    <row r="90" spans="1:16">
      <c r="A90" s="135" t="s">
        <v>102</v>
      </c>
      <c r="B90" s="131">
        <v>45908</v>
      </c>
      <c r="C90" s="131">
        <v>45907</v>
      </c>
      <c r="D90" s="132"/>
      <c r="E90" s="132"/>
      <c r="F90" s="132" t="s">
        <v>338</v>
      </c>
      <c r="G90" s="133">
        <v>30</v>
      </c>
      <c r="H90" s="132" t="s">
        <v>72</v>
      </c>
      <c r="I90" s="132"/>
      <c r="J90" s="132"/>
      <c r="K90" s="132"/>
      <c r="L90" s="132"/>
      <c r="M90" s="132"/>
      <c r="N90" s="132"/>
      <c r="O90" s="132" t="s">
        <v>78</v>
      </c>
      <c r="P90" s="134">
        <v>13068.29</v>
      </c>
    </row>
    <row r="91" spans="1:16">
      <c r="A91" s="135" t="s">
        <v>102</v>
      </c>
      <c r="B91" s="131">
        <v>45908</v>
      </c>
      <c r="C91" s="131">
        <v>45907</v>
      </c>
      <c r="D91" s="132"/>
      <c r="E91" s="132"/>
      <c r="F91" s="132" t="s">
        <v>339</v>
      </c>
      <c r="G91" s="133">
        <v>30</v>
      </c>
      <c r="H91" s="132" t="s">
        <v>72</v>
      </c>
      <c r="I91" s="132"/>
      <c r="J91" s="132"/>
      <c r="K91" s="132"/>
      <c r="L91" s="132"/>
      <c r="M91" s="132"/>
      <c r="N91" s="132"/>
      <c r="O91" s="132" t="s">
        <v>78</v>
      </c>
      <c r="P91" s="134">
        <v>13098.29</v>
      </c>
    </row>
    <row r="92" spans="1:16">
      <c r="A92" s="135" t="s">
        <v>102</v>
      </c>
      <c r="B92" s="131">
        <v>45908</v>
      </c>
      <c r="C92" s="131">
        <v>45907</v>
      </c>
      <c r="D92" s="132"/>
      <c r="E92" s="132"/>
      <c r="F92" s="132" t="s">
        <v>340</v>
      </c>
      <c r="G92" s="133">
        <v>30</v>
      </c>
      <c r="H92" s="132" t="s">
        <v>72</v>
      </c>
      <c r="I92" s="132"/>
      <c r="J92" s="132"/>
      <c r="K92" s="132"/>
      <c r="L92" s="132"/>
      <c r="M92" s="132"/>
      <c r="N92" s="132"/>
      <c r="O92" s="132" t="s">
        <v>78</v>
      </c>
      <c r="P92" s="134">
        <v>13128.29</v>
      </c>
    </row>
    <row r="93" spans="1:16">
      <c r="A93" s="135" t="s">
        <v>102</v>
      </c>
      <c r="B93" s="131">
        <v>45908</v>
      </c>
      <c r="C93" s="131">
        <v>45907</v>
      </c>
      <c r="D93" s="132"/>
      <c r="E93" s="132"/>
      <c r="F93" s="132" t="s">
        <v>341</v>
      </c>
      <c r="G93" s="133">
        <v>30</v>
      </c>
      <c r="H93" s="132" t="s">
        <v>72</v>
      </c>
      <c r="I93" s="132"/>
      <c r="J93" s="132"/>
      <c r="K93" s="132"/>
      <c r="L93" s="132"/>
      <c r="M93" s="132"/>
      <c r="N93" s="132"/>
      <c r="O93" s="132" t="s">
        <v>78</v>
      </c>
      <c r="P93" s="134">
        <v>13158.29</v>
      </c>
    </row>
    <row r="94" spans="1:16">
      <c r="A94" s="135" t="s">
        <v>102</v>
      </c>
      <c r="B94" s="131">
        <v>45908</v>
      </c>
      <c r="C94" s="131">
        <v>45907</v>
      </c>
      <c r="D94" s="132"/>
      <c r="E94" s="132"/>
      <c r="F94" s="132" t="s">
        <v>342</v>
      </c>
      <c r="G94" s="133">
        <v>30</v>
      </c>
      <c r="H94" s="132" t="s">
        <v>72</v>
      </c>
      <c r="I94" s="132"/>
      <c r="J94" s="132"/>
      <c r="K94" s="132"/>
      <c r="L94" s="132"/>
      <c r="M94" s="132"/>
      <c r="N94" s="132"/>
      <c r="O94" s="132" t="s">
        <v>78</v>
      </c>
      <c r="P94" s="134">
        <v>13188.29</v>
      </c>
    </row>
    <row r="95" spans="1:16">
      <c r="A95" s="135" t="s">
        <v>102</v>
      </c>
      <c r="B95" s="131">
        <v>45908</v>
      </c>
      <c r="C95" s="131">
        <v>45907</v>
      </c>
      <c r="D95" s="132"/>
      <c r="E95" s="132"/>
      <c r="F95" s="132" t="s">
        <v>343</v>
      </c>
      <c r="G95" s="133">
        <v>30</v>
      </c>
      <c r="H95" s="132" t="s">
        <v>72</v>
      </c>
      <c r="I95" s="132"/>
      <c r="J95" s="132"/>
      <c r="K95" s="132"/>
      <c r="L95" s="132"/>
      <c r="M95" s="132"/>
      <c r="N95" s="132"/>
      <c r="O95" s="132" t="s">
        <v>78</v>
      </c>
      <c r="P95" s="134">
        <v>13218.29</v>
      </c>
    </row>
    <row r="96" spans="1:16">
      <c r="A96" s="135" t="s">
        <v>102</v>
      </c>
      <c r="B96" s="131">
        <v>45908</v>
      </c>
      <c r="C96" s="131">
        <v>45907</v>
      </c>
      <c r="D96" s="132"/>
      <c r="E96" s="132"/>
      <c r="F96" s="132" t="s">
        <v>344</v>
      </c>
      <c r="G96" s="133">
        <v>30</v>
      </c>
      <c r="H96" s="132" t="s">
        <v>72</v>
      </c>
      <c r="I96" s="132"/>
      <c r="J96" s="132"/>
      <c r="K96" s="132"/>
      <c r="L96" s="132"/>
      <c r="M96" s="132"/>
      <c r="N96" s="132"/>
      <c r="O96" s="132" t="s">
        <v>78</v>
      </c>
      <c r="P96" s="134">
        <v>13248.29</v>
      </c>
    </row>
    <row r="97" spans="1:16">
      <c r="A97" s="135" t="s">
        <v>102</v>
      </c>
      <c r="B97" s="131">
        <v>45908</v>
      </c>
      <c r="C97" s="131">
        <v>45907</v>
      </c>
      <c r="D97" s="132"/>
      <c r="E97" s="132"/>
      <c r="F97" s="132" t="s">
        <v>345</v>
      </c>
      <c r="G97" s="133">
        <v>30</v>
      </c>
      <c r="H97" s="132" t="s">
        <v>72</v>
      </c>
      <c r="I97" s="132"/>
      <c r="J97" s="132"/>
      <c r="K97" s="132"/>
      <c r="L97" s="132"/>
      <c r="M97" s="132"/>
      <c r="N97" s="132"/>
      <c r="O97" s="132" t="s">
        <v>78</v>
      </c>
      <c r="P97" s="134">
        <v>13278.29</v>
      </c>
    </row>
    <row r="98" spans="1:16">
      <c r="A98" s="135" t="s">
        <v>102</v>
      </c>
      <c r="B98" s="131">
        <v>45908</v>
      </c>
      <c r="C98" s="131">
        <v>45907</v>
      </c>
      <c r="D98" s="132"/>
      <c r="E98" s="132"/>
      <c r="F98" s="132" t="s">
        <v>346</v>
      </c>
      <c r="G98" s="133">
        <v>30</v>
      </c>
      <c r="H98" s="132" t="s">
        <v>72</v>
      </c>
      <c r="I98" s="132"/>
      <c r="J98" s="132"/>
      <c r="K98" s="132"/>
      <c r="L98" s="132"/>
      <c r="M98" s="132"/>
      <c r="N98" s="132"/>
      <c r="O98" s="132" t="s">
        <v>78</v>
      </c>
      <c r="P98" s="134">
        <v>13308.29</v>
      </c>
    </row>
    <row r="99" spans="1:16">
      <c r="A99" s="135" t="s">
        <v>102</v>
      </c>
      <c r="B99" s="131">
        <v>45908</v>
      </c>
      <c r="C99" s="131">
        <v>45907</v>
      </c>
      <c r="D99" s="132"/>
      <c r="E99" s="132"/>
      <c r="F99" s="132" t="s">
        <v>347</v>
      </c>
      <c r="G99" s="133">
        <v>30</v>
      </c>
      <c r="H99" s="132" t="s">
        <v>72</v>
      </c>
      <c r="I99" s="132"/>
      <c r="J99" s="132"/>
      <c r="K99" s="132"/>
      <c r="L99" s="132"/>
      <c r="M99" s="132"/>
      <c r="N99" s="132"/>
      <c r="O99" s="132" t="s">
        <v>78</v>
      </c>
      <c r="P99" s="134">
        <v>13338.29</v>
      </c>
    </row>
    <row r="100" spans="1:16">
      <c r="A100" s="135" t="s">
        <v>102</v>
      </c>
      <c r="B100" s="131">
        <v>45908</v>
      </c>
      <c r="C100" s="131">
        <v>45907</v>
      </c>
      <c r="D100" s="132"/>
      <c r="E100" s="132"/>
      <c r="F100" s="132" t="s">
        <v>348</v>
      </c>
      <c r="G100" s="133">
        <v>30</v>
      </c>
      <c r="H100" s="132" t="s">
        <v>72</v>
      </c>
      <c r="I100" s="132"/>
      <c r="J100" s="132"/>
      <c r="K100" s="132"/>
      <c r="L100" s="132"/>
      <c r="M100" s="132"/>
      <c r="N100" s="132"/>
      <c r="O100" s="132" t="s">
        <v>78</v>
      </c>
      <c r="P100" s="134">
        <v>13368.29</v>
      </c>
    </row>
    <row r="101" spans="1:16">
      <c r="A101" s="135" t="s">
        <v>102</v>
      </c>
      <c r="B101" s="131">
        <v>45908</v>
      </c>
      <c r="C101" s="131">
        <v>45907</v>
      </c>
      <c r="D101" s="132"/>
      <c r="E101" s="132"/>
      <c r="F101" s="132" t="s">
        <v>348</v>
      </c>
      <c r="G101" s="133">
        <v>30</v>
      </c>
      <c r="H101" s="132" t="s">
        <v>72</v>
      </c>
      <c r="I101" s="132"/>
      <c r="J101" s="132"/>
      <c r="K101" s="132"/>
      <c r="L101" s="132"/>
      <c r="M101" s="132"/>
      <c r="N101" s="132"/>
      <c r="O101" s="132" t="s">
        <v>78</v>
      </c>
      <c r="P101" s="134">
        <v>13398.29</v>
      </c>
    </row>
    <row r="102" spans="1:16">
      <c r="A102" s="135" t="s">
        <v>102</v>
      </c>
      <c r="B102" s="131">
        <v>45908</v>
      </c>
      <c r="C102" s="131">
        <v>45907</v>
      </c>
      <c r="D102" s="132"/>
      <c r="E102" s="132"/>
      <c r="F102" s="132" t="s">
        <v>349</v>
      </c>
      <c r="G102" s="133">
        <v>30</v>
      </c>
      <c r="H102" s="132" t="s">
        <v>72</v>
      </c>
      <c r="I102" s="132"/>
      <c r="J102" s="132"/>
      <c r="K102" s="132"/>
      <c r="L102" s="132"/>
      <c r="M102" s="132"/>
      <c r="N102" s="132"/>
      <c r="O102" s="132" t="s">
        <v>78</v>
      </c>
      <c r="P102" s="134">
        <v>13428.29</v>
      </c>
    </row>
    <row r="103" spans="1:16">
      <c r="A103" s="135" t="s">
        <v>102</v>
      </c>
      <c r="B103" s="131">
        <v>45908</v>
      </c>
      <c r="C103" s="131">
        <v>45907</v>
      </c>
      <c r="D103" s="132"/>
      <c r="E103" s="132"/>
      <c r="F103" s="132" t="s">
        <v>350</v>
      </c>
      <c r="G103" s="133">
        <v>30</v>
      </c>
      <c r="H103" s="132" t="s">
        <v>72</v>
      </c>
      <c r="I103" s="132"/>
      <c r="J103" s="132"/>
      <c r="K103" s="132"/>
      <c r="L103" s="132"/>
      <c r="M103" s="132"/>
      <c r="N103" s="132"/>
      <c r="O103" s="132" t="s">
        <v>78</v>
      </c>
      <c r="P103" s="134">
        <v>13458.29</v>
      </c>
    </row>
    <row r="104" spans="1:16">
      <c r="A104" s="135" t="s">
        <v>102</v>
      </c>
      <c r="B104" s="131">
        <v>45908</v>
      </c>
      <c r="C104" s="131">
        <v>45907</v>
      </c>
      <c r="D104" s="132"/>
      <c r="E104" s="132"/>
      <c r="F104" s="132" t="s">
        <v>350</v>
      </c>
      <c r="G104" s="133">
        <v>30</v>
      </c>
      <c r="H104" s="132" t="s">
        <v>72</v>
      </c>
      <c r="I104" s="132"/>
      <c r="J104" s="132"/>
      <c r="K104" s="132"/>
      <c r="L104" s="132"/>
      <c r="M104" s="132"/>
      <c r="N104" s="132"/>
      <c r="O104" s="132" t="s">
        <v>78</v>
      </c>
      <c r="P104" s="134">
        <v>13488.29</v>
      </c>
    </row>
    <row r="105" spans="1:16">
      <c r="A105" s="135" t="s">
        <v>102</v>
      </c>
      <c r="B105" s="131">
        <v>45908</v>
      </c>
      <c r="C105" s="131">
        <v>45907</v>
      </c>
      <c r="D105" s="132"/>
      <c r="E105" s="132"/>
      <c r="F105" s="132" t="s">
        <v>351</v>
      </c>
      <c r="G105" s="133">
        <v>30</v>
      </c>
      <c r="H105" s="132" t="s">
        <v>72</v>
      </c>
      <c r="I105" s="132"/>
      <c r="J105" s="132"/>
      <c r="K105" s="132"/>
      <c r="L105" s="132"/>
      <c r="M105" s="132"/>
      <c r="N105" s="132"/>
      <c r="O105" s="132" t="s">
        <v>78</v>
      </c>
      <c r="P105" s="134">
        <v>13518.29</v>
      </c>
    </row>
    <row r="106" spans="1:16">
      <c r="A106" s="135" t="s">
        <v>102</v>
      </c>
      <c r="B106" s="131">
        <v>45908</v>
      </c>
      <c r="C106" s="131">
        <v>45907</v>
      </c>
      <c r="D106" s="132"/>
      <c r="E106" s="132"/>
      <c r="F106" s="132" t="s">
        <v>352</v>
      </c>
      <c r="G106" s="133">
        <v>30</v>
      </c>
      <c r="H106" s="132" t="s">
        <v>72</v>
      </c>
      <c r="I106" s="132"/>
      <c r="J106" s="132"/>
      <c r="K106" s="132"/>
      <c r="L106" s="132"/>
      <c r="M106" s="132"/>
      <c r="N106" s="132"/>
      <c r="O106" s="132" t="s">
        <v>78</v>
      </c>
      <c r="P106" s="134">
        <v>13548.29</v>
      </c>
    </row>
    <row r="107" spans="1:16">
      <c r="A107" s="135" t="s">
        <v>102</v>
      </c>
      <c r="B107" s="131">
        <v>45908</v>
      </c>
      <c r="C107" s="131">
        <v>45907</v>
      </c>
      <c r="D107" s="132"/>
      <c r="E107" s="132"/>
      <c r="F107" s="132" t="s">
        <v>352</v>
      </c>
      <c r="G107" s="133">
        <v>30</v>
      </c>
      <c r="H107" s="132" t="s">
        <v>72</v>
      </c>
      <c r="I107" s="132"/>
      <c r="J107" s="132"/>
      <c r="K107" s="132"/>
      <c r="L107" s="132"/>
      <c r="M107" s="132"/>
      <c r="N107" s="132"/>
      <c r="O107" s="132" t="s">
        <v>78</v>
      </c>
      <c r="P107" s="134">
        <v>13578.29</v>
      </c>
    </row>
    <row r="108" spans="1:16">
      <c r="A108" s="135" t="s">
        <v>102</v>
      </c>
      <c r="B108" s="131">
        <v>45908</v>
      </c>
      <c r="C108" s="131">
        <v>45907</v>
      </c>
      <c r="D108" s="132"/>
      <c r="E108" s="132"/>
      <c r="F108" s="132" t="s">
        <v>353</v>
      </c>
      <c r="G108" s="133">
        <v>30</v>
      </c>
      <c r="H108" s="132" t="s">
        <v>72</v>
      </c>
      <c r="I108" s="132"/>
      <c r="J108" s="132"/>
      <c r="K108" s="132"/>
      <c r="L108" s="132"/>
      <c r="M108" s="132"/>
      <c r="N108" s="132"/>
      <c r="O108" s="132" t="s">
        <v>78</v>
      </c>
      <c r="P108" s="134">
        <v>13608.29</v>
      </c>
    </row>
    <row r="109" spans="1:16">
      <c r="A109" s="135" t="s">
        <v>102</v>
      </c>
      <c r="B109" s="131">
        <v>45908</v>
      </c>
      <c r="C109" s="131">
        <v>45907</v>
      </c>
      <c r="D109" s="132"/>
      <c r="E109" s="132"/>
      <c r="F109" s="132" t="s">
        <v>353</v>
      </c>
      <c r="G109" s="133">
        <v>30</v>
      </c>
      <c r="H109" s="132" t="s">
        <v>72</v>
      </c>
      <c r="I109" s="132"/>
      <c r="J109" s="132"/>
      <c r="K109" s="132"/>
      <c r="L109" s="132"/>
      <c r="M109" s="132"/>
      <c r="N109" s="132"/>
      <c r="O109" s="132" t="s">
        <v>78</v>
      </c>
      <c r="P109" s="134">
        <v>13638.29</v>
      </c>
    </row>
    <row r="110" spans="1:16">
      <c r="A110" s="135" t="s">
        <v>102</v>
      </c>
      <c r="B110" s="131">
        <v>45908</v>
      </c>
      <c r="C110" s="131">
        <v>45907</v>
      </c>
      <c r="D110" s="132"/>
      <c r="E110" s="132"/>
      <c r="F110" s="132" t="s">
        <v>354</v>
      </c>
      <c r="G110" s="133">
        <v>30</v>
      </c>
      <c r="H110" s="132" t="s">
        <v>72</v>
      </c>
      <c r="I110" s="132"/>
      <c r="J110" s="132"/>
      <c r="K110" s="132"/>
      <c r="L110" s="132"/>
      <c r="M110" s="132"/>
      <c r="N110" s="132"/>
      <c r="O110" s="132" t="s">
        <v>78</v>
      </c>
      <c r="P110" s="134">
        <v>13668.29</v>
      </c>
    </row>
    <row r="111" spans="1:16">
      <c r="A111" s="135" t="s">
        <v>102</v>
      </c>
      <c r="B111" s="131">
        <v>45908</v>
      </c>
      <c r="C111" s="131">
        <v>45907</v>
      </c>
      <c r="D111" s="132"/>
      <c r="E111" s="132"/>
      <c r="F111" s="132" t="s">
        <v>355</v>
      </c>
      <c r="G111" s="133">
        <v>30</v>
      </c>
      <c r="H111" s="132" t="s">
        <v>72</v>
      </c>
      <c r="I111" s="132"/>
      <c r="J111" s="132"/>
      <c r="K111" s="132"/>
      <c r="L111" s="132"/>
      <c r="M111" s="132"/>
      <c r="N111" s="132"/>
      <c r="O111" s="132" t="s">
        <v>78</v>
      </c>
      <c r="P111" s="134">
        <v>13698.29</v>
      </c>
    </row>
    <row r="112" spans="1:16">
      <c r="A112" s="135" t="s">
        <v>102</v>
      </c>
      <c r="B112" s="131">
        <v>45908</v>
      </c>
      <c r="C112" s="131">
        <v>45907</v>
      </c>
      <c r="D112" s="132"/>
      <c r="E112" s="132"/>
      <c r="F112" s="132" t="s">
        <v>355</v>
      </c>
      <c r="G112" s="133">
        <v>30</v>
      </c>
      <c r="H112" s="132" t="s">
        <v>72</v>
      </c>
      <c r="I112" s="132"/>
      <c r="J112" s="132"/>
      <c r="K112" s="132"/>
      <c r="L112" s="132"/>
      <c r="M112" s="132"/>
      <c r="N112" s="132"/>
      <c r="O112" s="132" t="s">
        <v>78</v>
      </c>
      <c r="P112" s="134">
        <v>13728.29</v>
      </c>
    </row>
    <row r="113" spans="1:16">
      <c r="A113" s="135" t="s">
        <v>102</v>
      </c>
      <c r="B113" s="131">
        <v>45908</v>
      </c>
      <c r="C113" s="131">
        <v>45907</v>
      </c>
      <c r="D113" s="132"/>
      <c r="E113" s="132"/>
      <c r="F113" s="132" t="s">
        <v>356</v>
      </c>
      <c r="G113" s="133">
        <v>30</v>
      </c>
      <c r="H113" s="132" t="s">
        <v>72</v>
      </c>
      <c r="I113" s="132"/>
      <c r="J113" s="132"/>
      <c r="K113" s="132"/>
      <c r="L113" s="132"/>
      <c r="M113" s="132"/>
      <c r="N113" s="132"/>
      <c r="O113" s="132" t="s">
        <v>78</v>
      </c>
      <c r="P113" s="134">
        <v>13758.29</v>
      </c>
    </row>
    <row r="114" spans="1:16">
      <c r="A114" s="135" t="s">
        <v>102</v>
      </c>
      <c r="B114" s="131">
        <v>45908</v>
      </c>
      <c r="C114" s="131">
        <v>45908</v>
      </c>
      <c r="D114" s="132"/>
      <c r="E114" s="132"/>
      <c r="F114" s="132" t="s">
        <v>357</v>
      </c>
      <c r="G114" s="133">
        <v>30</v>
      </c>
      <c r="H114" s="132" t="s">
        <v>72</v>
      </c>
      <c r="I114" s="132"/>
      <c r="J114" s="132"/>
      <c r="K114" s="132"/>
      <c r="L114" s="132"/>
      <c r="M114" s="132"/>
      <c r="N114" s="132"/>
      <c r="O114" s="132" t="s">
        <v>78</v>
      </c>
      <c r="P114" s="134">
        <v>13788.29</v>
      </c>
    </row>
    <row r="115" spans="1:16">
      <c r="A115" s="135" t="s">
        <v>102</v>
      </c>
      <c r="B115" s="131">
        <v>45908</v>
      </c>
      <c r="C115" s="131">
        <v>45908</v>
      </c>
      <c r="D115" s="132"/>
      <c r="E115" s="132"/>
      <c r="F115" s="132" t="s">
        <v>277</v>
      </c>
      <c r="G115" s="133">
        <v>30</v>
      </c>
      <c r="H115" s="132" t="s">
        <v>72</v>
      </c>
      <c r="I115" s="132"/>
      <c r="J115" s="132"/>
      <c r="K115" s="132"/>
      <c r="L115" s="132"/>
      <c r="M115" s="132"/>
      <c r="N115" s="132"/>
      <c r="O115" s="132" t="s">
        <v>78</v>
      </c>
      <c r="P115" s="134">
        <v>13818.29</v>
      </c>
    </row>
    <row r="116" spans="1:16">
      <c r="A116" s="135" t="s">
        <v>102</v>
      </c>
      <c r="B116" s="131">
        <v>45908</v>
      </c>
      <c r="C116" s="131">
        <v>45908</v>
      </c>
      <c r="D116" s="132"/>
      <c r="E116" s="132"/>
      <c r="F116" s="132" t="s">
        <v>358</v>
      </c>
      <c r="G116" s="133">
        <v>30</v>
      </c>
      <c r="H116" s="132" t="s">
        <v>72</v>
      </c>
      <c r="I116" s="132"/>
      <c r="J116" s="132"/>
      <c r="K116" s="132"/>
      <c r="L116" s="132"/>
      <c r="M116" s="132"/>
      <c r="N116" s="132"/>
      <c r="O116" s="132" t="s">
        <v>78</v>
      </c>
      <c r="P116" s="134">
        <v>13848.29</v>
      </c>
    </row>
    <row r="117" spans="1:16">
      <c r="A117" s="135" t="s">
        <v>102</v>
      </c>
      <c r="B117" s="131">
        <v>45908</v>
      </c>
      <c r="C117" s="131">
        <v>45908</v>
      </c>
      <c r="D117" s="132"/>
      <c r="E117" s="132"/>
      <c r="F117" s="132" t="s">
        <v>359</v>
      </c>
      <c r="G117" s="133">
        <v>30</v>
      </c>
      <c r="H117" s="132" t="s">
        <v>72</v>
      </c>
      <c r="I117" s="132"/>
      <c r="J117" s="132"/>
      <c r="K117" s="132"/>
      <c r="L117" s="132"/>
      <c r="M117" s="132"/>
      <c r="N117" s="132"/>
      <c r="O117" s="132" t="s">
        <v>78</v>
      </c>
      <c r="P117" s="134">
        <v>13878.29</v>
      </c>
    </row>
    <row r="118" spans="1:16">
      <c r="A118" s="135" t="s">
        <v>102</v>
      </c>
      <c r="B118" s="131">
        <v>45908</v>
      </c>
      <c r="C118" s="131">
        <v>45908</v>
      </c>
      <c r="D118" s="132"/>
      <c r="E118" s="132"/>
      <c r="F118" s="132" t="s">
        <v>360</v>
      </c>
      <c r="G118" s="133">
        <v>30</v>
      </c>
      <c r="H118" s="132" t="s">
        <v>72</v>
      </c>
      <c r="I118" s="132"/>
      <c r="J118" s="132"/>
      <c r="K118" s="132"/>
      <c r="L118" s="132"/>
      <c r="M118" s="132"/>
      <c r="N118" s="132"/>
      <c r="O118" s="132" t="s">
        <v>78</v>
      </c>
      <c r="P118" s="134">
        <v>13908.29</v>
      </c>
    </row>
    <row r="119" spans="1:16">
      <c r="A119" s="135" t="s">
        <v>102</v>
      </c>
      <c r="B119" s="131">
        <v>45908</v>
      </c>
      <c r="C119" s="131">
        <v>45908</v>
      </c>
      <c r="D119" s="132"/>
      <c r="E119" s="132"/>
      <c r="F119" s="132" t="s">
        <v>361</v>
      </c>
      <c r="G119" s="133">
        <v>30</v>
      </c>
      <c r="H119" s="132" t="s">
        <v>72</v>
      </c>
      <c r="I119" s="132"/>
      <c r="J119" s="132"/>
      <c r="K119" s="132"/>
      <c r="L119" s="132"/>
      <c r="M119" s="132"/>
      <c r="N119" s="132"/>
      <c r="O119" s="132" t="s">
        <v>78</v>
      </c>
      <c r="P119" s="134">
        <v>13938.29</v>
      </c>
    </row>
    <row r="120" spans="1:16">
      <c r="A120" s="135" t="s">
        <v>102</v>
      </c>
      <c r="B120" s="131">
        <v>45908</v>
      </c>
      <c r="C120" s="131">
        <v>45908</v>
      </c>
      <c r="D120" s="132"/>
      <c r="E120" s="132"/>
      <c r="F120" s="132" t="s">
        <v>362</v>
      </c>
      <c r="G120" s="133">
        <v>10</v>
      </c>
      <c r="H120" s="132" t="s">
        <v>72</v>
      </c>
      <c r="I120" s="132"/>
      <c r="J120" s="132"/>
      <c r="K120" s="132"/>
      <c r="L120" s="132"/>
      <c r="M120" s="132"/>
      <c r="N120" s="132"/>
      <c r="O120" s="132" t="s">
        <v>78</v>
      </c>
      <c r="P120" s="134">
        <v>13948.29</v>
      </c>
    </row>
    <row r="121" spans="1:16">
      <c r="A121" s="135" t="s">
        <v>102</v>
      </c>
      <c r="B121" s="131">
        <v>45908</v>
      </c>
      <c r="C121" s="131">
        <v>45908</v>
      </c>
      <c r="D121" s="132"/>
      <c r="E121" s="132"/>
      <c r="F121" s="132" t="s">
        <v>363</v>
      </c>
      <c r="G121" s="133">
        <v>30</v>
      </c>
      <c r="H121" s="132" t="s">
        <v>72</v>
      </c>
      <c r="I121" s="132"/>
      <c r="J121" s="132"/>
      <c r="K121" s="132"/>
      <c r="L121" s="132"/>
      <c r="M121" s="132"/>
      <c r="N121" s="132"/>
      <c r="O121" s="132" t="s">
        <v>78</v>
      </c>
      <c r="P121" s="134">
        <v>13978.29</v>
      </c>
    </row>
    <row r="122" spans="1:16">
      <c r="A122" s="135" t="s">
        <v>102</v>
      </c>
      <c r="B122" s="131">
        <v>45908</v>
      </c>
      <c r="C122" s="131">
        <v>45908</v>
      </c>
      <c r="D122" s="132"/>
      <c r="E122" s="132"/>
      <c r="F122" s="132" t="s">
        <v>364</v>
      </c>
      <c r="G122" s="133">
        <v>30</v>
      </c>
      <c r="H122" s="132" t="s">
        <v>72</v>
      </c>
      <c r="I122" s="132"/>
      <c r="J122" s="132"/>
      <c r="K122" s="132"/>
      <c r="L122" s="132"/>
      <c r="M122" s="132"/>
      <c r="N122" s="132"/>
      <c r="O122" s="132" t="s">
        <v>78</v>
      </c>
      <c r="P122" s="134">
        <v>14008.29</v>
      </c>
    </row>
    <row r="123" spans="1:16">
      <c r="A123" s="135" t="s">
        <v>102</v>
      </c>
      <c r="B123" s="131">
        <v>45908</v>
      </c>
      <c r="C123" s="131">
        <v>45908</v>
      </c>
      <c r="D123" s="132"/>
      <c r="E123" s="132"/>
      <c r="F123" s="132" t="s">
        <v>365</v>
      </c>
      <c r="G123" s="133">
        <v>30</v>
      </c>
      <c r="H123" s="132" t="s">
        <v>72</v>
      </c>
      <c r="I123" s="132"/>
      <c r="J123" s="132"/>
      <c r="K123" s="132"/>
      <c r="L123" s="132"/>
      <c r="M123" s="132"/>
      <c r="N123" s="132"/>
      <c r="O123" s="132" t="s">
        <v>78</v>
      </c>
      <c r="P123" s="134">
        <v>14038.29</v>
      </c>
    </row>
    <row r="124" spans="1:16">
      <c r="A124" s="135" t="s">
        <v>102</v>
      </c>
      <c r="B124" s="131">
        <v>45908</v>
      </c>
      <c r="C124" s="131">
        <v>45908</v>
      </c>
      <c r="D124" s="132"/>
      <c r="E124" s="132"/>
      <c r="F124" s="132" t="s">
        <v>366</v>
      </c>
      <c r="G124" s="133">
        <v>30</v>
      </c>
      <c r="H124" s="132" t="s">
        <v>72</v>
      </c>
      <c r="I124" s="132"/>
      <c r="J124" s="132"/>
      <c r="K124" s="132"/>
      <c r="L124" s="132"/>
      <c r="M124" s="132"/>
      <c r="N124" s="132"/>
      <c r="O124" s="132" t="s">
        <v>78</v>
      </c>
      <c r="P124" s="134">
        <v>14068.29</v>
      </c>
    </row>
    <row r="125" spans="1:16">
      <c r="A125" s="135" t="s">
        <v>102</v>
      </c>
      <c r="B125" s="131">
        <v>45908</v>
      </c>
      <c r="C125" s="131">
        <v>45908</v>
      </c>
      <c r="D125" s="132"/>
      <c r="E125" s="132"/>
      <c r="F125" s="132" t="s">
        <v>365</v>
      </c>
      <c r="G125" s="133">
        <v>30</v>
      </c>
      <c r="H125" s="132" t="s">
        <v>72</v>
      </c>
      <c r="I125" s="132"/>
      <c r="J125" s="132"/>
      <c r="K125" s="132"/>
      <c r="L125" s="132"/>
      <c r="M125" s="132"/>
      <c r="N125" s="132"/>
      <c r="O125" s="132" t="s">
        <v>78</v>
      </c>
      <c r="P125" s="134">
        <v>14098.29</v>
      </c>
    </row>
    <row r="126" spans="1:16">
      <c r="A126" s="135" t="s">
        <v>102</v>
      </c>
      <c r="B126" s="131">
        <v>45908</v>
      </c>
      <c r="C126" s="131">
        <v>45908</v>
      </c>
      <c r="D126" s="132"/>
      <c r="E126" s="132"/>
      <c r="F126" s="132" t="s">
        <v>367</v>
      </c>
      <c r="G126" s="133">
        <v>30</v>
      </c>
      <c r="H126" s="132" t="s">
        <v>72</v>
      </c>
      <c r="I126" s="132"/>
      <c r="J126" s="132"/>
      <c r="K126" s="132"/>
      <c r="L126" s="132"/>
      <c r="M126" s="132"/>
      <c r="N126" s="132"/>
      <c r="O126" s="132" t="s">
        <v>78</v>
      </c>
      <c r="P126" s="134">
        <v>14128.29</v>
      </c>
    </row>
    <row r="127" spans="1:16">
      <c r="A127" s="135" t="s">
        <v>102</v>
      </c>
      <c r="B127" s="131">
        <v>45908</v>
      </c>
      <c r="C127" s="131">
        <v>45908</v>
      </c>
      <c r="D127" s="132"/>
      <c r="E127" s="132"/>
      <c r="F127" s="132" t="s">
        <v>368</v>
      </c>
      <c r="G127" s="133">
        <v>30</v>
      </c>
      <c r="H127" s="132" t="s">
        <v>72</v>
      </c>
      <c r="I127" s="132"/>
      <c r="J127" s="132"/>
      <c r="K127" s="132"/>
      <c r="L127" s="132"/>
      <c r="M127" s="132"/>
      <c r="N127" s="132"/>
      <c r="O127" s="132" t="s">
        <v>78</v>
      </c>
      <c r="P127" s="134">
        <v>14158.29</v>
      </c>
    </row>
    <row r="128" spans="1:16">
      <c r="A128" s="135" t="s">
        <v>102</v>
      </c>
      <c r="B128" s="131">
        <v>45908</v>
      </c>
      <c r="C128" s="131">
        <v>45908</v>
      </c>
      <c r="D128" s="132"/>
      <c r="E128" s="132"/>
      <c r="F128" s="132" t="s">
        <v>369</v>
      </c>
      <c r="G128" s="133">
        <v>30</v>
      </c>
      <c r="H128" s="132" t="s">
        <v>72</v>
      </c>
      <c r="I128" s="132"/>
      <c r="J128" s="132"/>
      <c r="K128" s="132"/>
      <c r="L128" s="132"/>
      <c r="M128" s="132"/>
      <c r="N128" s="132"/>
      <c r="O128" s="132" t="s">
        <v>78</v>
      </c>
      <c r="P128" s="134">
        <v>14188.29</v>
      </c>
    </row>
    <row r="129" spans="1:16">
      <c r="A129" s="135" t="s">
        <v>102</v>
      </c>
      <c r="B129" s="131">
        <v>45908</v>
      </c>
      <c r="C129" s="131">
        <v>45908</v>
      </c>
      <c r="D129" s="132"/>
      <c r="E129" s="132"/>
      <c r="F129" s="132" t="s">
        <v>370</v>
      </c>
      <c r="G129" s="133">
        <v>30</v>
      </c>
      <c r="H129" s="132" t="s">
        <v>72</v>
      </c>
      <c r="I129" s="132"/>
      <c r="J129" s="132"/>
      <c r="K129" s="132"/>
      <c r="L129" s="132"/>
      <c r="M129" s="132"/>
      <c r="N129" s="132"/>
      <c r="O129" s="132" t="s">
        <v>78</v>
      </c>
      <c r="P129" s="134">
        <v>14218.29</v>
      </c>
    </row>
    <row r="130" spans="1:16">
      <c r="A130" s="135" t="s">
        <v>102</v>
      </c>
      <c r="B130" s="131">
        <v>45908</v>
      </c>
      <c r="C130" s="131">
        <v>45908</v>
      </c>
      <c r="D130" s="132"/>
      <c r="E130" s="132"/>
      <c r="F130" s="132" t="s">
        <v>371</v>
      </c>
      <c r="G130" s="133">
        <v>30</v>
      </c>
      <c r="H130" s="132" t="s">
        <v>72</v>
      </c>
      <c r="I130" s="132"/>
      <c r="J130" s="132"/>
      <c r="K130" s="132"/>
      <c r="L130" s="132"/>
      <c r="M130" s="132"/>
      <c r="N130" s="132"/>
      <c r="O130" s="132" t="s">
        <v>78</v>
      </c>
      <c r="P130" s="134">
        <v>14248.29</v>
      </c>
    </row>
    <row r="131" spans="1:16">
      <c r="A131" s="135" t="s">
        <v>102</v>
      </c>
      <c r="B131" s="131">
        <v>45908</v>
      </c>
      <c r="C131" s="131">
        <v>45908</v>
      </c>
      <c r="D131" s="132"/>
      <c r="E131" s="132"/>
      <c r="F131" s="132" t="s">
        <v>372</v>
      </c>
      <c r="G131" s="133">
        <v>30</v>
      </c>
      <c r="H131" s="132" t="s">
        <v>72</v>
      </c>
      <c r="I131" s="132"/>
      <c r="J131" s="132"/>
      <c r="K131" s="132"/>
      <c r="L131" s="132"/>
      <c r="M131" s="132"/>
      <c r="N131" s="132"/>
      <c r="O131" s="132" t="s">
        <v>78</v>
      </c>
      <c r="P131" s="134">
        <v>14278.29</v>
      </c>
    </row>
    <row r="132" spans="1:16">
      <c r="A132" s="135" t="s">
        <v>102</v>
      </c>
      <c r="B132" s="131">
        <v>45908</v>
      </c>
      <c r="C132" s="131">
        <v>45908</v>
      </c>
      <c r="D132" s="132"/>
      <c r="E132" s="132"/>
      <c r="F132" s="132" t="s">
        <v>369</v>
      </c>
      <c r="G132" s="133">
        <v>30</v>
      </c>
      <c r="H132" s="132" t="s">
        <v>72</v>
      </c>
      <c r="I132" s="132"/>
      <c r="J132" s="132"/>
      <c r="K132" s="132"/>
      <c r="L132" s="132"/>
      <c r="M132" s="132"/>
      <c r="N132" s="132"/>
      <c r="O132" s="132" t="s">
        <v>78</v>
      </c>
      <c r="P132" s="134">
        <v>14308.29</v>
      </c>
    </row>
    <row r="133" spans="1:16">
      <c r="A133" s="135" t="s">
        <v>102</v>
      </c>
      <c r="B133" s="131">
        <v>45908</v>
      </c>
      <c r="C133" s="131">
        <v>45908</v>
      </c>
      <c r="D133" s="132"/>
      <c r="E133" s="132"/>
      <c r="F133" s="132" t="s">
        <v>370</v>
      </c>
      <c r="G133" s="133">
        <v>30</v>
      </c>
      <c r="H133" s="132" t="s">
        <v>72</v>
      </c>
      <c r="I133" s="132"/>
      <c r="J133" s="132"/>
      <c r="K133" s="132"/>
      <c r="L133" s="132"/>
      <c r="M133" s="132"/>
      <c r="N133" s="132"/>
      <c r="O133" s="132" t="s">
        <v>78</v>
      </c>
      <c r="P133" s="134">
        <v>14338.29</v>
      </c>
    </row>
    <row r="134" spans="1:16">
      <c r="A134" s="135" t="s">
        <v>102</v>
      </c>
      <c r="B134" s="131">
        <v>45908</v>
      </c>
      <c r="C134" s="131">
        <v>45908</v>
      </c>
      <c r="D134" s="132"/>
      <c r="E134" s="132"/>
      <c r="F134" s="132" t="s">
        <v>373</v>
      </c>
      <c r="G134" s="133">
        <v>30</v>
      </c>
      <c r="H134" s="132" t="s">
        <v>72</v>
      </c>
      <c r="I134" s="132"/>
      <c r="J134" s="132"/>
      <c r="K134" s="132"/>
      <c r="L134" s="132"/>
      <c r="M134" s="132"/>
      <c r="N134" s="132"/>
      <c r="O134" s="132" t="s">
        <v>78</v>
      </c>
      <c r="P134" s="134">
        <v>14368.29</v>
      </c>
    </row>
    <row r="135" spans="1:16">
      <c r="A135" s="135" t="s">
        <v>102</v>
      </c>
      <c r="B135" s="131">
        <v>45908</v>
      </c>
      <c r="C135" s="131">
        <v>45908</v>
      </c>
      <c r="D135" s="132"/>
      <c r="E135" s="132"/>
      <c r="F135" s="132" t="s">
        <v>374</v>
      </c>
      <c r="G135" s="133">
        <v>30</v>
      </c>
      <c r="H135" s="132" t="s">
        <v>72</v>
      </c>
      <c r="I135" s="132"/>
      <c r="J135" s="132"/>
      <c r="K135" s="132"/>
      <c r="L135" s="132"/>
      <c r="M135" s="132"/>
      <c r="N135" s="132"/>
      <c r="O135" s="132" t="s">
        <v>78</v>
      </c>
      <c r="P135" s="134">
        <v>14398.29</v>
      </c>
    </row>
    <row r="136" spans="1:16">
      <c r="A136" s="135" t="s">
        <v>102</v>
      </c>
      <c r="B136" s="131">
        <v>45908</v>
      </c>
      <c r="C136" s="131">
        <v>45908</v>
      </c>
      <c r="D136" s="132"/>
      <c r="E136" s="132"/>
      <c r="F136" s="132" t="s">
        <v>375</v>
      </c>
      <c r="G136" s="133">
        <v>30</v>
      </c>
      <c r="H136" s="132" t="s">
        <v>72</v>
      </c>
      <c r="I136" s="132"/>
      <c r="J136" s="132"/>
      <c r="K136" s="132"/>
      <c r="L136" s="132"/>
      <c r="M136" s="132"/>
      <c r="N136" s="132"/>
      <c r="O136" s="132" t="s">
        <v>78</v>
      </c>
      <c r="P136" s="134">
        <v>14428.29</v>
      </c>
    </row>
    <row r="137" spans="1:16">
      <c r="A137" s="135" t="s">
        <v>102</v>
      </c>
      <c r="B137" s="131">
        <v>45908</v>
      </c>
      <c r="C137" s="131">
        <v>45908</v>
      </c>
      <c r="D137" s="132"/>
      <c r="E137" s="132"/>
      <c r="F137" s="132" t="s">
        <v>376</v>
      </c>
      <c r="G137" s="133">
        <v>30</v>
      </c>
      <c r="H137" s="132" t="s">
        <v>72</v>
      </c>
      <c r="I137" s="132"/>
      <c r="J137" s="132"/>
      <c r="K137" s="132"/>
      <c r="L137" s="132"/>
      <c r="M137" s="132"/>
      <c r="N137" s="132"/>
      <c r="O137" s="132" t="s">
        <v>78</v>
      </c>
      <c r="P137" s="134">
        <v>14458.29</v>
      </c>
    </row>
    <row r="138" spans="1:16">
      <c r="A138" s="135" t="s">
        <v>102</v>
      </c>
      <c r="B138" s="131">
        <v>45908</v>
      </c>
      <c r="C138" s="131">
        <v>45908</v>
      </c>
      <c r="D138" s="132"/>
      <c r="E138" s="132"/>
      <c r="F138" s="132" t="s">
        <v>377</v>
      </c>
      <c r="G138" s="133">
        <v>30</v>
      </c>
      <c r="H138" s="132" t="s">
        <v>72</v>
      </c>
      <c r="I138" s="132"/>
      <c r="J138" s="132"/>
      <c r="K138" s="132"/>
      <c r="L138" s="132"/>
      <c r="M138" s="132"/>
      <c r="N138" s="132"/>
      <c r="O138" s="132" t="s">
        <v>78</v>
      </c>
      <c r="P138" s="134">
        <v>14488.29</v>
      </c>
    </row>
    <row r="139" spans="1:16">
      <c r="A139" s="135" t="s">
        <v>102</v>
      </c>
      <c r="B139" s="131">
        <v>45908</v>
      </c>
      <c r="C139" s="131">
        <v>45908</v>
      </c>
      <c r="D139" s="132"/>
      <c r="E139" s="132"/>
      <c r="F139" s="132" t="s">
        <v>378</v>
      </c>
      <c r="G139" s="133">
        <v>30</v>
      </c>
      <c r="H139" s="132" t="s">
        <v>72</v>
      </c>
      <c r="I139" s="132"/>
      <c r="J139" s="132"/>
      <c r="K139" s="132"/>
      <c r="L139" s="132"/>
      <c r="M139" s="132"/>
      <c r="N139" s="132"/>
      <c r="O139" s="132" t="s">
        <v>78</v>
      </c>
      <c r="P139" s="134">
        <v>14518.29</v>
      </c>
    </row>
    <row r="140" spans="1:16">
      <c r="A140" s="135" t="s">
        <v>102</v>
      </c>
      <c r="B140" s="131">
        <v>45908</v>
      </c>
      <c r="C140" s="131">
        <v>45908</v>
      </c>
      <c r="D140" s="132"/>
      <c r="E140" s="132"/>
      <c r="F140" s="132" t="s">
        <v>379</v>
      </c>
      <c r="G140" s="133">
        <v>30</v>
      </c>
      <c r="H140" s="132" t="s">
        <v>72</v>
      </c>
      <c r="I140" s="132"/>
      <c r="J140" s="132"/>
      <c r="K140" s="132"/>
      <c r="L140" s="132"/>
      <c r="M140" s="132"/>
      <c r="N140" s="132"/>
      <c r="O140" s="132" t="s">
        <v>78</v>
      </c>
      <c r="P140" s="134">
        <v>14548.29</v>
      </c>
    </row>
    <row r="141" spans="1:16">
      <c r="A141" s="135" t="s">
        <v>102</v>
      </c>
      <c r="B141" s="131">
        <v>45908</v>
      </c>
      <c r="C141" s="131">
        <v>45908</v>
      </c>
      <c r="D141" s="132"/>
      <c r="E141" s="132"/>
      <c r="F141" s="132" t="s">
        <v>380</v>
      </c>
      <c r="G141" s="133">
        <v>30</v>
      </c>
      <c r="H141" s="132" t="s">
        <v>72</v>
      </c>
      <c r="I141" s="132"/>
      <c r="J141" s="132"/>
      <c r="K141" s="132"/>
      <c r="L141" s="132"/>
      <c r="M141" s="132"/>
      <c r="N141" s="132"/>
      <c r="O141" s="132" t="s">
        <v>78</v>
      </c>
      <c r="P141" s="134">
        <v>14578.29</v>
      </c>
    </row>
    <row r="142" spans="1:16">
      <c r="A142" s="135" t="s">
        <v>102</v>
      </c>
      <c r="B142" s="131">
        <v>45908</v>
      </c>
      <c r="C142" s="131">
        <v>45908</v>
      </c>
      <c r="D142" s="132"/>
      <c r="E142" s="132"/>
      <c r="F142" s="132" t="s">
        <v>381</v>
      </c>
      <c r="G142" s="133">
        <v>30</v>
      </c>
      <c r="H142" s="132" t="s">
        <v>72</v>
      </c>
      <c r="I142" s="132"/>
      <c r="J142" s="132"/>
      <c r="K142" s="132"/>
      <c r="L142" s="132"/>
      <c r="M142" s="132"/>
      <c r="N142" s="132"/>
      <c r="O142" s="132" t="s">
        <v>78</v>
      </c>
      <c r="P142" s="134">
        <v>14608.29</v>
      </c>
    </row>
    <row r="143" spans="1:16">
      <c r="A143" s="135" t="s">
        <v>102</v>
      </c>
      <c r="B143" s="131">
        <v>45908</v>
      </c>
      <c r="C143" s="131">
        <v>45908</v>
      </c>
      <c r="D143" s="132"/>
      <c r="E143" s="132"/>
      <c r="F143" s="132" t="s">
        <v>382</v>
      </c>
      <c r="G143" s="133">
        <v>30</v>
      </c>
      <c r="H143" s="132" t="s">
        <v>72</v>
      </c>
      <c r="I143" s="132"/>
      <c r="J143" s="132"/>
      <c r="K143" s="132"/>
      <c r="L143" s="132"/>
      <c r="M143" s="132"/>
      <c r="N143" s="132"/>
      <c r="O143" s="132" t="s">
        <v>78</v>
      </c>
      <c r="P143" s="134">
        <v>14638.29</v>
      </c>
    </row>
    <row r="144" spans="1:16">
      <c r="A144" s="135" t="s">
        <v>102</v>
      </c>
      <c r="B144" s="131">
        <v>45908</v>
      </c>
      <c r="C144" s="131">
        <v>45908</v>
      </c>
      <c r="D144" s="132"/>
      <c r="E144" s="132"/>
      <c r="F144" s="132" t="s">
        <v>383</v>
      </c>
      <c r="G144" s="133">
        <v>30</v>
      </c>
      <c r="H144" s="132" t="s">
        <v>72</v>
      </c>
      <c r="I144" s="132"/>
      <c r="J144" s="132"/>
      <c r="K144" s="132"/>
      <c r="L144" s="132"/>
      <c r="M144" s="132"/>
      <c r="N144" s="132"/>
      <c r="O144" s="132" t="s">
        <v>78</v>
      </c>
      <c r="P144" s="134">
        <v>14668.29</v>
      </c>
    </row>
    <row r="145" spans="1:16">
      <c r="A145" s="135" t="s">
        <v>102</v>
      </c>
      <c r="B145" s="131">
        <v>45908</v>
      </c>
      <c r="C145" s="131">
        <v>45908</v>
      </c>
      <c r="D145" s="132"/>
      <c r="E145" s="132"/>
      <c r="F145" s="132" t="s">
        <v>384</v>
      </c>
      <c r="G145" s="133">
        <v>30</v>
      </c>
      <c r="H145" s="132" t="s">
        <v>72</v>
      </c>
      <c r="I145" s="132"/>
      <c r="J145" s="132"/>
      <c r="K145" s="132"/>
      <c r="L145" s="132"/>
      <c r="M145" s="132"/>
      <c r="N145" s="132"/>
      <c r="O145" s="132" t="s">
        <v>78</v>
      </c>
      <c r="P145" s="134">
        <v>14698.29</v>
      </c>
    </row>
    <row r="146" spans="1:16">
      <c r="A146" s="135" t="s">
        <v>102</v>
      </c>
      <c r="B146" s="131">
        <v>45908</v>
      </c>
      <c r="C146" s="131">
        <v>45908</v>
      </c>
      <c r="D146" s="132"/>
      <c r="E146" s="132"/>
      <c r="F146" s="132" t="s">
        <v>385</v>
      </c>
      <c r="G146" s="133">
        <v>30</v>
      </c>
      <c r="H146" s="132" t="s">
        <v>72</v>
      </c>
      <c r="I146" s="132"/>
      <c r="J146" s="132"/>
      <c r="K146" s="132"/>
      <c r="L146" s="132"/>
      <c r="M146" s="132"/>
      <c r="N146" s="132"/>
      <c r="O146" s="132" t="s">
        <v>78</v>
      </c>
      <c r="P146" s="134">
        <v>14728.29</v>
      </c>
    </row>
    <row r="147" spans="1:16">
      <c r="A147" s="135" t="s">
        <v>102</v>
      </c>
      <c r="B147" s="131">
        <v>45908</v>
      </c>
      <c r="C147" s="131">
        <v>45908</v>
      </c>
      <c r="D147" s="132"/>
      <c r="E147" s="132"/>
      <c r="F147" s="132" t="s">
        <v>340</v>
      </c>
      <c r="G147" s="133">
        <v>30</v>
      </c>
      <c r="H147" s="132" t="s">
        <v>72</v>
      </c>
      <c r="I147" s="132"/>
      <c r="J147" s="132"/>
      <c r="K147" s="132"/>
      <c r="L147" s="132"/>
      <c r="M147" s="132"/>
      <c r="N147" s="132"/>
      <c r="O147" s="132" t="s">
        <v>78</v>
      </c>
      <c r="P147" s="134">
        <v>14758.29</v>
      </c>
    </row>
    <row r="148" spans="1:16">
      <c r="A148" s="135" t="s">
        <v>102</v>
      </c>
      <c r="B148" s="131">
        <v>45908</v>
      </c>
      <c r="C148" s="131">
        <v>45908</v>
      </c>
      <c r="D148" s="132"/>
      <c r="E148" s="132"/>
      <c r="F148" s="132" t="s">
        <v>386</v>
      </c>
      <c r="G148" s="133">
        <v>30</v>
      </c>
      <c r="H148" s="132" t="s">
        <v>72</v>
      </c>
      <c r="I148" s="132"/>
      <c r="J148" s="132"/>
      <c r="K148" s="132"/>
      <c r="L148" s="132"/>
      <c r="M148" s="132"/>
      <c r="N148" s="132"/>
      <c r="O148" s="132" t="s">
        <v>78</v>
      </c>
      <c r="P148" s="134">
        <v>14788.29</v>
      </c>
    </row>
    <row r="149" spans="1:16">
      <c r="A149" s="135" t="s">
        <v>102</v>
      </c>
      <c r="B149" s="131">
        <v>45908</v>
      </c>
      <c r="C149" s="131">
        <v>45908</v>
      </c>
      <c r="D149" s="132"/>
      <c r="E149" s="132"/>
      <c r="F149" s="132" t="s">
        <v>387</v>
      </c>
      <c r="G149" s="133">
        <v>30</v>
      </c>
      <c r="H149" s="132" t="s">
        <v>72</v>
      </c>
      <c r="I149" s="132"/>
      <c r="J149" s="132"/>
      <c r="K149" s="132"/>
      <c r="L149" s="132"/>
      <c r="M149" s="132"/>
      <c r="N149" s="132"/>
      <c r="O149" s="132" t="s">
        <v>78</v>
      </c>
      <c r="P149" s="134">
        <v>14818.29</v>
      </c>
    </row>
    <row r="150" spans="1:16">
      <c r="A150" s="135" t="s">
        <v>102</v>
      </c>
      <c r="B150" s="131">
        <v>45908</v>
      </c>
      <c r="C150" s="131">
        <v>45908</v>
      </c>
      <c r="D150" s="132"/>
      <c r="E150" s="132"/>
      <c r="F150" s="132" t="s">
        <v>388</v>
      </c>
      <c r="G150" s="133">
        <v>30</v>
      </c>
      <c r="H150" s="132" t="s">
        <v>72</v>
      </c>
      <c r="I150" s="132"/>
      <c r="J150" s="132"/>
      <c r="K150" s="132"/>
      <c r="L150" s="132"/>
      <c r="M150" s="132"/>
      <c r="N150" s="132"/>
      <c r="O150" s="132" t="s">
        <v>78</v>
      </c>
      <c r="P150" s="134">
        <v>14848.29</v>
      </c>
    </row>
    <row r="151" spans="1:16">
      <c r="A151" s="135" t="s">
        <v>102</v>
      </c>
      <c r="B151" s="131">
        <v>45908</v>
      </c>
      <c r="C151" s="131">
        <v>45908</v>
      </c>
      <c r="D151" s="132"/>
      <c r="E151" s="132"/>
      <c r="F151" s="132" t="s">
        <v>389</v>
      </c>
      <c r="G151" s="133">
        <v>30</v>
      </c>
      <c r="H151" s="132" t="s">
        <v>72</v>
      </c>
      <c r="I151" s="132"/>
      <c r="J151" s="132"/>
      <c r="K151" s="132"/>
      <c r="L151" s="132"/>
      <c r="M151" s="132"/>
      <c r="N151" s="132"/>
      <c r="O151" s="132" t="s">
        <v>78</v>
      </c>
      <c r="P151" s="134">
        <v>14878.29</v>
      </c>
    </row>
    <row r="152" spans="1:16">
      <c r="A152" s="135" t="s">
        <v>102</v>
      </c>
      <c r="B152" s="131">
        <v>45908</v>
      </c>
      <c r="C152" s="131">
        <v>45908</v>
      </c>
      <c r="D152" s="132"/>
      <c r="E152" s="132"/>
      <c r="F152" s="132" t="s">
        <v>390</v>
      </c>
      <c r="G152" s="133">
        <v>30</v>
      </c>
      <c r="H152" s="132" t="s">
        <v>72</v>
      </c>
      <c r="I152" s="132"/>
      <c r="J152" s="132"/>
      <c r="K152" s="132"/>
      <c r="L152" s="132"/>
      <c r="M152" s="132"/>
      <c r="N152" s="132"/>
      <c r="O152" s="132" t="s">
        <v>78</v>
      </c>
      <c r="P152" s="134">
        <v>14908.29</v>
      </c>
    </row>
    <row r="153" spans="1:16">
      <c r="A153" s="135" t="s">
        <v>102</v>
      </c>
      <c r="B153" s="131">
        <v>45908</v>
      </c>
      <c r="C153" s="131">
        <v>45908</v>
      </c>
      <c r="D153" s="132"/>
      <c r="E153" s="132"/>
      <c r="F153" s="132" t="s">
        <v>391</v>
      </c>
      <c r="G153" s="133">
        <v>30</v>
      </c>
      <c r="H153" s="132" t="s">
        <v>72</v>
      </c>
      <c r="I153" s="132"/>
      <c r="J153" s="132"/>
      <c r="K153" s="132"/>
      <c r="L153" s="132"/>
      <c r="M153" s="132"/>
      <c r="N153" s="132"/>
      <c r="O153" s="132" t="s">
        <v>78</v>
      </c>
      <c r="P153" s="134">
        <v>14938.29</v>
      </c>
    </row>
    <row r="154" spans="1:16">
      <c r="A154" s="135" t="s">
        <v>102</v>
      </c>
      <c r="B154" s="131">
        <v>45908</v>
      </c>
      <c r="C154" s="131">
        <v>45908</v>
      </c>
      <c r="D154" s="132"/>
      <c r="E154" s="132"/>
      <c r="F154" s="132" t="s">
        <v>391</v>
      </c>
      <c r="G154" s="133">
        <v>30</v>
      </c>
      <c r="H154" s="132" t="s">
        <v>72</v>
      </c>
      <c r="I154" s="132"/>
      <c r="J154" s="132"/>
      <c r="K154" s="132"/>
      <c r="L154" s="132"/>
      <c r="M154" s="132"/>
      <c r="N154" s="132"/>
      <c r="O154" s="132" t="s">
        <v>78</v>
      </c>
      <c r="P154" s="134">
        <v>14968.29</v>
      </c>
    </row>
    <row r="155" spans="1:16">
      <c r="A155" s="135" t="s">
        <v>102</v>
      </c>
      <c r="B155" s="131">
        <v>45908</v>
      </c>
      <c r="C155" s="131">
        <v>45908</v>
      </c>
      <c r="D155" s="132"/>
      <c r="E155" s="132"/>
      <c r="F155" s="132" t="s">
        <v>392</v>
      </c>
      <c r="G155" s="133">
        <v>30</v>
      </c>
      <c r="H155" s="132" t="s">
        <v>72</v>
      </c>
      <c r="I155" s="132"/>
      <c r="J155" s="132"/>
      <c r="K155" s="132"/>
      <c r="L155" s="132"/>
      <c r="M155" s="132"/>
      <c r="N155" s="132"/>
      <c r="O155" s="132" t="s">
        <v>78</v>
      </c>
      <c r="P155" s="134">
        <v>14998.29</v>
      </c>
    </row>
    <row r="156" spans="1:16">
      <c r="A156" s="135" t="s">
        <v>102</v>
      </c>
      <c r="B156" s="131">
        <v>45908</v>
      </c>
      <c r="C156" s="131">
        <v>45908</v>
      </c>
      <c r="D156" s="132"/>
      <c r="E156" s="132"/>
      <c r="F156" s="132" t="s">
        <v>393</v>
      </c>
      <c r="G156" s="133">
        <v>30</v>
      </c>
      <c r="H156" s="132" t="s">
        <v>72</v>
      </c>
      <c r="I156" s="132"/>
      <c r="J156" s="132"/>
      <c r="K156" s="132"/>
      <c r="L156" s="132"/>
      <c r="M156" s="132"/>
      <c r="N156" s="132"/>
      <c r="O156" s="132" t="s">
        <v>78</v>
      </c>
      <c r="P156" s="134">
        <v>15028.29</v>
      </c>
    </row>
    <row r="157" spans="1:16">
      <c r="A157" s="135" t="s">
        <v>102</v>
      </c>
      <c r="B157" s="131">
        <v>45908</v>
      </c>
      <c r="C157" s="131">
        <v>45908</v>
      </c>
      <c r="D157" s="132"/>
      <c r="E157" s="132"/>
      <c r="F157" s="132" t="s">
        <v>394</v>
      </c>
      <c r="G157" s="133">
        <v>30</v>
      </c>
      <c r="H157" s="132" t="s">
        <v>72</v>
      </c>
      <c r="I157" s="132"/>
      <c r="J157" s="132"/>
      <c r="K157" s="132"/>
      <c r="L157" s="132"/>
      <c r="M157" s="132"/>
      <c r="N157" s="132"/>
      <c r="O157" s="132" t="s">
        <v>78</v>
      </c>
      <c r="P157" s="134">
        <v>15058.29</v>
      </c>
    </row>
    <row r="158" spans="1:16">
      <c r="A158" s="135" t="s">
        <v>102</v>
      </c>
      <c r="B158" s="131">
        <v>45908</v>
      </c>
      <c r="C158" s="131">
        <v>45908</v>
      </c>
      <c r="D158" s="132"/>
      <c r="E158" s="132"/>
      <c r="F158" s="132" t="s">
        <v>395</v>
      </c>
      <c r="G158" s="133">
        <v>30</v>
      </c>
      <c r="H158" s="132" t="s">
        <v>72</v>
      </c>
      <c r="I158" s="132"/>
      <c r="J158" s="132"/>
      <c r="K158" s="132"/>
      <c r="L158" s="132"/>
      <c r="M158" s="132"/>
      <c r="N158" s="132"/>
      <c r="O158" s="132" t="s">
        <v>78</v>
      </c>
      <c r="P158" s="134">
        <v>15088.29</v>
      </c>
    </row>
    <row r="159" spans="1:16">
      <c r="A159" s="135" t="s">
        <v>102</v>
      </c>
      <c r="B159" s="131">
        <v>45908</v>
      </c>
      <c r="C159" s="131">
        <v>45908</v>
      </c>
      <c r="D159" s="132"/>
      <c r="E159" s="132"/>
      <c r="F159" s="132" t="s">
        <v>396</v>
      </c>
      <c r="G159" s="133">
        <v>30</v>
      </c>
      <c r="H159" s="132" t="s">
        <v>72</v>
      </c>
      <c r="I159" s="132"/>
      <c r="J159" s="132"/>
      <c r="K159" s="132"/>
      <c r="L159" s="132"/>
      <c r="M159" s="132"/>
      <c r="N159" s="132"/>
      <c r="O159" s="132" t="s">
        <v>78</v>
      </c>
      <c r="P159" s="134">
        <v>15118.29</v>
      </c>
    </row>
    <row r="160" spans="1:16">
      <c r="A160" s="135" t="s">
        <v>102</v>
      </c>
      <c r="B160" s="131">
        <v>45908</v>
      </c>
      <c r="C160" s="131">
        <v>45908</v>
      </c>
      <c r="D160" s="132"/>
      <c r="E160" s="132"/>
      <c r="F160" s="132" t="s">
        <v>397</v>
      </c>
      <c r="G160" s="133">
        <v>30</v>
      </c>
      <c r="H160" s="132" t="s">
        <v>72</v>
      </c>
      <c r="I160" s="132"/>
      <c r="J160" s="132"/>
      <c r="K160" s="132"/>
      <c r="L160" s="132"/>
      <c r="M160" s="132"/>
      <c r="N160" s="132"/>
      <c r="O160" s="132" t="s">
        <v>78</v>
      </c>
      <c r="P160" s="134">
        <v>15148.29</v>
      </c>
    </row>
    <row r="161" spans="1:16">
      <c r="A161" s="135" t="s">
        <v>102</v>
      </c>
      <c r="B161" s="131">
        <v>45908</v>
      </c>
      <c r="C161" s="131">
        <v>45908</v>
      </c>
      <c r="D161" s="132"/>
      <c r="E161" s="132"/>
      <c r="F161" s="132" t="s">
        <v>398</v>
      </c>
      <c r="G161" s="133">
        <v>30</v>
      </c>
      <c r="H161" s="132" t="s">
        <v>72</v>
      </c>
      <c r="I161" s="132"/>
      <c r="J161" s="132"/>
      <c r="K161" s="132"/>
      <c r="L161" s="132"/>
      <c r="M161" s="132"/>
      <c r="N161" s="132"/>
      <c r="O161" s="132" t="s">
        <v>78</v>
      </c>
      <c r="P161" s="134">
        <v>15178.29</v>
      </c>
    </row>
    <row r="162" spans="1:16">
      <c r="A162" s="135" t="s">
        <v>102</v>
      </c>
      <c r="B162" s="131">
        <v>45908</v>
      </c>
      <c r="C162" s="131">
        <v>45908</v>
      </c>
      <c r="D162" s="132"/>
      <c r="E162" s="132"/>
      <c r="F162" s="132" t="s">
        <v>399</v>
      </c>
      <c r="G162" s="133">
        <v>30</v>
      </c>
      <c r="H162" s="132" t="s">
        <v>72</v>
      </c>
      <c r="I162" s="132"/>
      <c r="J162" s="132"/>
      <c r="K162" s="132"/>
      <c r="L162" s="132"/>
      <c r="M162" s="132"/>
      <c r="N162" s="132"/>
      <c r="O162" s="132" t="s">
        <v>78</v>
      </c>
      <c r="P162" s="134">
        <v>15208.29</v>
      </c>
    </row>
    <row r="163" spans="1:16">
      <c r="A163" s="135" t="s">
        <v>102</v>
      </c>
      <c r="B163" s="131">
        <v>45908</v>
      </c>
      <c r="C163" s="131">
        <v>45908</v>
      </c>
      <c r="D163" s="132"/>
      <c r="E163" s="132"/>
      <c r="F163" s="132" t="s">
        <v>400</v>
      </c>
      <c r="G163" s="133">
        <v>30</v>
      </c>
      <c r="H163" s="132" t="s">
        <v>72</v>
      </c>
      <c r="I163" s="132"/>
      <c r="J163" s="132"/>
      <c r="K163" s="132"/>
      <c r="L163" s="132"/>
      <c r="M163" s="132"/>
      <c r="N163" s="132"/>
      <c r="O163" s="132" t="s">
        <v>78</v>
      </c>
      <c r="P163" s="134">
        <v>15238.29</v>
      </c>
    </row>
    <row r="164" spans="1:16">
      <c r="A164" s="135" t="s">
        <v>102</v>
      </c>
      <c r="B164" s="131">
        <v>45908</v>
      </c>
      <c r="C164" s="131">
        <v>45908</v>
      </c>
      <c r="D164" s="132"/>
      <c r="E164" s="132"/>
      <c r="F164" s="132" t="s">
        <v>401</v>
      </c>
      <c r="G164" s="133">
        <v>30</v>
      </c>
      <c r="H164" s="132" t="s">
        <v>72</v>
      </c>
      <c r="I164" s="132"/>
      <c r="J164" s="132"/>
      <c r="K164" s="132"/>
      <c r="L164" s="132"/>
      <c r="M164" s="132"/>
      <c r="N164" s="132"/>
      <c r="O164" s="132" t="s">
        <v>78</v>
      </c>
      <c r="P164" s="134">
        <v>15268.29</v>
      </c>
    </row>
    <row r="165" spans="1:16">
      <c r="A165" s="135" t="s">
        <v>102</v>
      </c>
      <c r="B165" s="131">
        <v>45908</v>
      </c>
      <c r="C165" s="131">
        <v>45908</v>
      </c>
      <c r="D165" s="132"/>
      <c r="E165" s="132"/>
      <c r="F165" s="132" t="s">
        <v>402</v>
      </c>
      <c r="G165" s="133">
        <v>30</v>
      </c>
      <c r="H165" s="132" t="s">
        <v>72</v>
      </c>
      <c r="I165" s="132"/>
      <c r="J165" s="132"/>
      <c r="K165" s="132"/>
      <c r="L165" s="132"/>
      <c r="M165" s="132"/>
      <c r="N165" s="132"/>
      <c r="O165" s="132" t="s">
        <v>78</v>
      </c>
      <c r="P165" s="134">
        <v>15298.29</v>
      </c>
    </row>
    <row r="166" spans="1:16">
      <c r="A166" s="135" t="s">
        <v>102</v>
      </c>
      <c r="B166" s="131">
        <v>45908</v>
      </c>
      <c r="C166" s="131">
        <v>45908</v>
      </c>
      <c r="D166" s="132"/>
      <c r="E166" s="132"/>
      <c r="F166" s="132" t="s">
        <v>403</v>
      </c>
      <c r="G166" s="133">
        <v>30</v>
      </c>
      <c r="H166" s="132" t="s">
        <v>72</v>
      </c>
      <c r="I166" s="132"/>
      <c r="J166" s="132"/>
      <c r="K166" s="132"/>
      <c r="L166" s="132"/>
      <c r="M166" s="132"/>
      <c r="N166" s="132"/>
      <c r="O166" s="132" t="s">
        <v>78</v>
      </c>
      <c r="P166" s="134">
        <v>15328.29</v>
      </c>
    </row>
    <row r="167" spans="1:16">
      <c r="A167" s="135" t="s">
        <v>102</v>
      </c>
      <c r="B167" s="131">
        <v>45908</v>
      </c>
      <c r="C167" s="131">
        <v>45908</v>
      </c>
      <c r="D167" s="132"/>
      <c r="E167" s="132"/>
      <c r="F167" s="132" t="s">
        <v>404</v>
      </c>
      <c r="G167" s="133">
        <v>50</v>
      </c>
      <c r="H167" s="132" t="s">
        <v>72</v>
      </c>
      <c r="I167" s="132"/>
      <c r="J167" s="132"/>
      <c r="K167" s="132"/>
      <c r="L167" s="132"/>
      <c r="M167" s="132"/>
      <c r="N167" s="132"/>
      <c r="O167" s="132" t="s">
        <v>78</v>
      </c>
      <c r="P167" s="134">
        <v>15378.29</v>
      </c>
    </row>
    <row r="168" spans="1:16">
      <c r="A168" s="135" t="s">
        <v>102</v>
      </c>
      <c r="B168" s="131">
        <v>45908</v>
      </c>
      <c r="C168" s="131">
        <v>45908</v>
      </c>
      <c r="D168" s="132"/>
      <c r="E168" s="132"/>
      <c r="F168" s="132" t="s">
        <v>404</v>
      </c>
      <c r="G168" s="133">
        <v>50</v>
      </c>
      <c r="H168" s="132" t="s">
        <v>72</v>
      </c>
      <c r="I168" s="132"/>
      <c r="J168" s="132"/>
      <c r="K168" s="132"/>
      <c r="L168" s="132"/>
      <c r="M168" s="132"/>
      <c r="N168" s="132"/>
      <c r="O168" s="132" t="s">
        <v>78</v>
      </c>
      <c r="P168" s="134">
        <v>15428.29</v>
      </c>
    </row>
    <row r="169" spans="1:16">
      <c r="A169" s="135" t="s">
        <v>102</v>
      </c>
      <c r="B169" s="131">
        <v>45908</v>
      </c>
      <c r="C169" s="131">
        <v>45908</v>
      </c>
      <c r="D169" s="132"/>
      <c r="E169" s="132"/>
      <c r="F169" s="132" t="s">
        <v>405</v>
      </c>
      <c r="G169" s="133">
        <v>30</v>
      </c>
      <c r="H169" s="132" t="s">
        <v>72</v>
      </c>
      <c r="I169" s="132"/>
      <c r="J169" s="132"/>
      <c r="K169" s="132"/>
      <c r="L169" s="132"/>
      <c r="M169" s="132"/>
      <c r="N169" s="132"/>
      <c r="O169" s="132" t="s">
        <v>78</v>
      </c>
      <c r="P169" s="134">
        <v>15458.29</v>
      </c>
    </row>
    <row r="170" spans="1:16">
      <c r="A170" s="135" t="s">
        <v>102</v>
      </c>
      <c r="B170" s="131">
        <v>45908</v>
      </c>
      <c r="C170" s="131">
        <v>45908</v>
      </c>
      <c r="D170" s="132"/>
      <c r="E170" s="132"/>
      <c r="F170" s="132" t="s">
        <v>406</v>
      </c>
      <c r="G170" s="133">
        <v>30</v>
      </c>
      <c r="H170" s="132" t="s">
        <v>72</v>
      </c>
      <c r="I170" s="132"/>
      <c r="J170" s="132"/>
      <c r="K170" s="132"/>
      <c r="L170" s="132"/>
      <c r="M170" s="132"/>
      <c r="N170" s="132"/>
      <c r="O170" s="132" t="s">
        <v>78</v>
      </c>
      <c r="P170" s="134">
        <v>15488.29</v>
      </c>
    </row>
    <row r="171" spans="1:16">
      <c r="A171" s="135" t="s">
        <v>102</v>
      </c>
      <c r="B171" s="131">
        <v>45908</v>
      </c>
      <c r="C171" s="131">
        <v>45908</v>
      </c>
      <c r="D171" s="132"/>
      <c r="E171" s="132"/>
      <c r="F171" s="132" t="s">
        <v>407</v>
      </c>
      <c r="G171" s="133">
        <v>30</v>
      </c>
      <c r="H171" s="132" t="s">
        <v>72</v>
      </c>
      <c r="I171" s="132"/>
      <c r="J171" s="132"/>
      <c r="K171" s="132"/>
      <c r="L171" s="132"/>
      <c r="M171" s="132"/>
      <c r="N171" s="132"/>
      <c r="O171" s="132" t="s">
        <v>78</v>
      </c>
      <c r="P171" s="134">
        <v>15518.29</v>
      </c>
    </row>
    <row r="172" spans="1:16">
      <c r="A172" s="135" t="s">
        <v>102</v>
      </c>
      <c r="B172" s="131">
        <v>45908</v>
      </c>
      <c r="C172" s="131">
        <v>45908</v>
      </c>
      <c r="D172" s="132"/>
      <c r="E172" s="132"/>
      <c r="F172" s="132" t="s">
        <v>408</v>
      </c>
      <c r="G172" s="133">
        <v>30</v>
      </c>
      <c r="H172" s="132" t="s">
        <v>72</v>
      </c>
      <c r="I172" s="132"/>
      <c r="J172" s="132"/>
      <c r="K172" s="132"/>
      <c r="L172" s="132"/>
      <c r="M172" s="132"/>
      <c r="N172" s="132"/>
      <c r="O172" s="132" t="s">
        <v>78</v>
      </c>
      <c r="P172" s="134">
        <v>15548.29</v>
      </c>
    </row>
    <row r="173" spans="1:16">
      <c r="A173" s="135" t="s">
        <v>102</v>
      </c>
      <c r="B173" s="131">
        <v>45908</v>
      </c>
      <c r="C173" s="131">
        <v>45908</v>
      </c>
      <c r="D173" s="132"/>
      <c r="E173" s="132"/>
      <c r="F173" s="132" t="s">
        <v>409</v>
      </c>
      <c r="G173" s="133">
        <v>30</v>
      </c>
      <c r="H173" s="132" t="s">
        <v>72</v>
      </c>
      <c r="I173" s="132"/>
      <c r="J173" s="132"/>
      <c r="K173" s="132"/>
      <c r="L173" s="132"/>
      <c r="M173" s="132"/>
      <c r="N173" s="132"/>
      <c r="O173" s="132" t="s">
        <v>78</v>
      </c>
      <c r="P173" s="134">
        <v>15578.29</v>
      </c>
    </row>
    <row r="174" spans="1:16">
      <c r="A174" s="135" t="s">
        <v>102</v>
      </c>
      <c r="B174" s="131">
        <v>45908</v>
      </c>
      <c r="C174" s="131">
        <v>45908</v>
      </c>
      <c r="D174" s="132"/>
      <c r="E174" s="132"/>
      <c r="F174" s="132" t="s">
        <v>409</v>
      </c>
      <c r="G174" s="133">
        <v>30</v>
      </c>
      <c r="H174" s="132" t="s">
        <v>72</v>
      </c>
      <c r="I174" s="132"/>
      <c r="J174" s="132"/>
      <c r="K174" s="132"/>
      <c r="L174" s="132"/>
      <c r="M174" s="132"/>
      <c r="N174" s="132"/>
      <c r="O174" s="132" t="s">
        <v>78</v>
      </c>
      <c r="P174" s="134">
        <v>15608.29</v>
      </c>
    </row>
    <row r="175" spans="1:16">
      <c r="A175" s="135" t="s">
        <v>102</v>
      </c>
      <c r="B175" s="131">
        <v>45908</v>
      </c>
      <c r="C175" s="131">
        <v>45908</v>
      </c>
      <c r="D175" s="132"/>
      <c r="E175" s="132"/>
      <c r="F175" s="132" t="s">
        <v>410</v>
      </c>
      <c r="G175" s="133">
        <v>30</v>
      </c>
      <c r="H175" s="132" t="s">
        <v>72</v>
      </c>
      <c r="I175" s="132"/>
      <c r="J175" s="132"/>
      <c r="K175" s="132"/>
      <c r="L175" s="132"/>
      <c r="M175" s="132"/>
      <c r="N175" s="132"/>
      <c r="O175" s="132" t="s">
        <v>78</v>
      </c>
      <c r="P175" s="134">
        <v>15638.29</v>
      </c>
    </row>
    <row r="176" spans="1:16">
      <c r="A176" s="135" t="s">
        <v>102</v>
      </c>
      <c r="B176" s="131">
        <v>45909</v>
      </c>
      <c r="C176" s="131">
        <v>45909</v>
      </c>
      <c r="D176" s="132"/>
      <c r="E176" s="132"/>
      <c r="F176" s="132" t="s">
        <v>411</v>
      </c>
      <c r="G176" s="133">
        <v>30</v>
      </c>
      <c r="H176" s="132" t="s">
        <v>72</v>
      </c>
      <c r="I176" s="132"/>
      <c r="J176" s="132"/>
      <c r="K176" s="132"/>
      <c r="L176" s="132"/>
      <c r="M176" s="132"/>
      <c r="N176" s="132"/>
      <c r="O176" s="132" t="s">
        <v>78</v>
      </c>
      <c r="P176" s="134">
        <v>15668.29</v>
      </c>
    </row>
    <row r="177" spans="1:16">
      <c r="A177" s="135" t="s">
        <v>102</v>
      </c>
      <c r="B177" s="131">
        <v>45909</v>
      </c>
      <c r="C177" s="131">
        <v>45909</v>
      </c>
      <c r="D177" s="132"/>
      <c r="E177" s="132"/>
      <c r="F177" s="132" t="s">
        <v>412</v>
      </c>
      <c r="G177" s="133">
        <v>30</v>
      </c>
      <c r="H177" s="132" t="s">
        <v>72</v>
      </c>
      <c r="I177" s="132"/>
      <c r="J177" s="132"/>
      <c r="K177" s="132"/>
      <c r="L177" s="132"/>
      <c r="M177" s="132"/>
      <c r="N177" s="132"/>
      <c r="O177" s="132" t="s">
        <v>78</v>
      </c>
      <c r="P177" s="134">
        <v>15698.29</v>
      </c>
    </row>
    <row r="178" spans="1:16">
      <c r="A178" s="135" t="s">
        <v>102</v>
      </c>
      <c r="B178" s="131">
        <v>45909</v>
      </c>
      <c r="C178" s="131">
        <v>45909</v>
      </c>
      <c r="D178" s="132"/>
      <c r="E178" s="132"/>
      <c r="F178" s="132" t="s">
        <v>413</v>
      </c>
      <c r="G178" s="133">
        <v>30</v>
      </c>
      <c r="H178" s="132" t="s">
        <v>72</v>
      </c>
      <c r="I178" s="132"/>
      <c r="J178" s="132"/>
      <c r="K178" s="132"/>
      <c r="L178" s="132"/>
      <c r="M178" s="132"/>
      <c r="N178" s="132"/>
      <c r="O178" s="132" t="s">
        <v>78</v>
      </c>
      <c r="P178" s="134">
        <v>15728.29</v>
      </c>
    </row>
    <row r="179" spans="1:16">
      <c r="A179" s="135" t="s">
        <v>102</v>
      </c>
      <c r="B179" s="131">
        <v>45909</v>
      </c>
      <c r="C179" s="131">
        <v>45909</v>
      </c>
      <c r="D179" s="132"/>
      <c r="E179" s="132"/>
      <c r="F179" s="132" t="s">
        <v>414</v>
      </c>
      <c r="G179" s="133">
        <v>30</v>
      </c>
      <c r="H179" s="132" t="s">
        <v>72</v>
      </c>
      <c r="I179" s="132"/>
      <c r="J179" s="132"/>
      <c r="K179" s="132"/>
      <c r="L179" s="132"/>
      <c r="M179" s="132"/>
      <c r="N179" s="132"/>
      <c r="O179" s="132" t="s">
        <v>78</v>
      </c>
      <c r="P179" s="134">
        <v>15758.29</v>
      </c>
    </row>
    <row r="180" spans="1:16">
      <c r="A180" s="135" t="s">
        <v>102</v>
      </c>
      <c r="B180" s="131">
        <v>45909</v>
      </c>
      <c r="C180" s="131">
        <v>45909</v>
      </c>
      <c r="D180" s="132"/>
      <c r="E180" s="132"/>
      <c r="F180" s="132" t="s">
        <v>414</v>
      </c>
      <c r="G180" s="133">
        <v>30</v>
      </c>
      <c r="H180" s="132" t="s">
        <v>72</v>
      </c>
      <c r="I180" s="132"/>
      <c r="J180" s="132"/>
      <c r="K180" s="132"/>
      <c r="L180" s="132"/>
      <c r="M180" s="132"/>
      <c r="N180" s="132"/>
      <c r="O180" s="132" t="s">
        <v>78</v>
      </c>
      <c r="P180" s="134">
        <v>15788.29</v>
      </c>
    </row>
    <row r="181" spans="1:16">
      <c r="A181" s="135" t="s">
        <v>102</v>
      </c>
      <c r="B181" s="131">
        <v>45909</v>
      </c>
      <c r="C181" s="131">
        <v>45909</v>
      </c>
      <c r="D181" s="132"/>
      <c r="E181" s="132"/>
      <c r="F181" s="132" t="s">
        <v>415</v>
      </c>
      <c r="G181" s="133">
        <v>30</v>
      </c>
      <c r="H181" s="132" t="s">
        <v>72</v>
      </c>
      <c r="I181" s="132"/>
      <c r="J181" s="132"/>
      <c r="K181" s="132"/>
      <c r="L181" s="132"/>
      <c r="M181" s="132"/>
      <c r="N181" s="132"/>
      <c r="O181" s="132" t="s">
        <v>78</v>
      </c>
      <c r="P181" s="134">
        <v>15818.29</v>
      </c>
    </row>
    <row r="182" spans="1:16">
      <c r="A182" s="135" t="s">
        <v>102</v>
      </c>
      <c r="B182" s="131">
        <v>45909</v>
      </c>
      <c r="C182" s="131">
        <v>45909</v>
      </c>
      <c r="D182" s="132"/>
      <c r="E182" s="132"/>
      <c r="F182" s="132" t="s">
        <v>416</v>
      </c>
      <c r="G182" s="133">
        <v>30</v>
      </c>
      <c r="H182" s="132" t="s">
        <v>72</v>
      </c>
      <c r="I182" s="132"/>
      <c r="J182" s="132"/>
      <c r="K182" s="132"/>
      <c r="L182" s="132"/>
      <c r="M182" s="132"/>
      <c r="N182" s="132"/>
      <c r="O182" s="132" t="s">
        <v>78</v>
      </c>
      <c r="P182" s="134">
        <v>15848.29</v>
      </c>
    </row>
    <row r="183" spans="1:16">
      <c r="A183" s="135" t="s">
        <v>102</v>
      </c>
      <c r="B183" s="131">
        <v>45909</v>
      </c>
      <c r="C183" s="131">
        <v>45909</v>
      </c>
      <c r="D183" s="132"/>
      <c r="E183" s="132"/>
      <c r="F183" s="132" t="s">
        <v>417</v>
      </c>
      <c r="G183" s="133">
        <v>30</v>
      </c>
      <c r="H183" s="132" t="s">
        <v>72</v>
      </c>
      <c r="I183" s="132"/>
      <c r="J183" s="132"/>
      <c r="K183" s="132"/>
      <c r="L183" s="132"/>
      <c r="M183" s="132"/>
      <c r="N183" s="132"/>
      <c r="O183" s="132" t="s">
        <v>78</v>
      </c>
      <c r="P183" s="134">
        <v>15878.29</v>
      </c>
    </row>
    <row r="184" spans="1:16">
      <c r="A184" s="135" t="s">
        <v>102</v>
      </c>
      <c r="B184" s="131">
        <v>45909</v>
      </c>
      <c r="C184" s="131">
        <v>45909</v>
      </c>
      <c r="D184" s="132"/>
      <c r="E184" s="132"/>
      <c r="F184" s="132" t="s">
        <v>418</v>
      </c>
      <c r="G184" s="133">
        <v>30</v>
      </c>
      <c r="H184" s="132" t="s">
        <v>72</v>
      </c>
      <c r="I184" s="132"/>
      <c r="J184" s="132"/>
      <c r="K184" s="132"/>
      <c r="L184" s="132"/>
      <c r="M184" s="132"/>
      <c r="N184" s="132"/>
      <c r="O184" s="132" t="s">
        <v>78</v>
      </c>
      <c r="P184" s="134">
        <v>15908.29</v>
      </c>
    </row>
    <row r="185" spans="1:16">
      <c r="A185" s="135" t="s">
        <v>102</v>
      </c>
      <c r="B185" s="131">
        <v>45909</v>
      </c>
      <c r="C185" s="131">
        <v>45909</v>
      </c>
      <c r="D185" s="132"/>
      <c r="E185" s="132"/>
      <c r="F185" s="132" t="s">
        <v>419</v>
      </c>
      <c r="G185" s="133">
        <v>30</v>
      </c>
      <c r="H185" s="132" t="s">
        <v>72</v>
      </c>
      <c r="I185" s="132"/>
      <c r="J185" s="132"/>
      <c r="K185" s="132"/>
      <c r="L185" s="132"/>
      <c r="M185" s="132"/>
      <c r="N185" s="132"/>
      <c r="O185" s="132" t="s">
        <v>78</v>
      </c>
      <c r="P185" s="134">
        <v>15938.29</v>
      </c>
    </row>
    <row r="186" spans="1:16">
      <c r="A186" s="135" t="s">
        <v>102</v>
      </c>
      <c r="B186" s="131">
        <v>45909</v>
      </c>
      <c r="C186" s="131">
        <v>45909</v>
      </c>
      <c r="D186" s="132"/>
      <c r="E186" s="132"/>
      <c r="F186" s="132" t="s">
        <v>372</v>
      </c>
      <c r="G186" s="133">
        <v>30</v>
      </c>
      <c r="H186" s="132" t="s">
        <v>72</v>
      </c>
      <c r="I186" s="132"/>
      <c r="J186" s="132"/>
      <c r="K186" s="132"/>
      <c r="L186" s="132"/>
      <c r="M186" s="132"/>
      <c r="N186" s="132"/>
      <c r="O186" s="132" t="s">
        <v>78</v>
      </c>
      <c r="P186" s="134">
        <v>15968.29</v>
      </c>
    </row>
    <row r="187" spans="1:16" ht="25.5">
      <c r="A187" s="135" t="s">
        <v>102</v>
      </c>
      <c r="B187" s="131">
        <v>45909</v>
      </c>
      <c r="C187" s="131">
        <v>45909</v>
      </c>
      <c r="D187" s="132"/>
      <c r="E187" s="132"/>
      <c r="F187" s="132" t="s">
        <v>420</v>
      </c>
      <c r="G187" s="133">
        <v>30</v>
      </c>
      <c r="H187" s="132" t="s">
        <v>72</v>
      </c>
      <c r="I187" s="132"/>
      <c r="J187" s="132"/>
      <c r="K187" s="132"/>
      <c r="L187" s="132"/>
      <c r="M187" s="132"/>
      <c r="N187" s="132"/>
      <c r="O187" s="132" t="s">
        <v>78</v>
      </c>
      <c r="P187" s="134">
        <v>15998.29</v>
      </c>
    </row>
    <row r="188" spans="1:16" ht="25.5">
      <c r="A188" s="135" t="s">
        <v>102</v>
      </c>
      <c r="B188" s="131">
        <v>45909</v>
      </c>
      <c r="C188" s="131">
        <v>45909</v>
      </c>
      <c r="D188" s="132"/>
      <c r="E188" s="132"/>
      <c r="F188" s="132" t="s">
        <v>420</v>
      </c>
      <c r="G188" s="133">
        <v>30</v>
      </c>
      <c r="H188" s="132" t="s">
        <v>72</v>
      </c>
      <c r="I188" s="132"/>
      <c r="J188" s="132"/>
      <c r="K188" s="132"/>
      <c r="L188" s="132"/>
      <c r="M188" s="132"/>
      <c r="N188" s="132"/>
      <c r="O188" s="132" t="s">
        <v>78</v>
      </c>
      <c r="P188" s="134">
        <v>16028.29</v>
      </c>
    </row>
    <row r="189" spans="1:16">
      <c r="A189" s="135" t="s">
        <v>102</v>
      </c>
      <c r="B189" s="131">
        <v>45909</v>
      </c>
      <c r="C189" s="131">
        <v>45909</v>
      </c>
      <c r="D189" s="132"/>
      <c r="E189" s="132"/>
      <c r="F189" s="132" t="s">
        <v>418</v>
      </c>
      <c r="G189" s="133">
        <v>30</v>
      </c>
      <c r="H189" s="132" t="s">
        <v>72</v>
      </c>
      <c r="I189" s="132"/>
      <c r="J189" s="132"/>
      <c r="K189" s="132"/>
      <c r="L189" s="132"/>
      <c r="M189" s="132"/>
      <c r="N189" s="132"/>
      <c r="O189" s="132" t="s">
        <v>78</v>
      </c>
      <c r="P189" s="134">
        <v>16058.29</v>
      </c>
    </row>
    <row r="190" spans="1:16">
      <c r="A190" s="135" t="s">
        <v>102</v>
      </c>
      <c r="B190" s="131">
        <v>45909</v>
      </c>
      <c r="C190" s="131">
        <v>45909</v>
      </c>
      <c r="D190" s="132"/>
      <c r="E190" s="132"/>
      <c r="F190" s="132" t="s">
        <v>421</v>
      </c>
      <c r="G190" s="133">
        <v>30</v>
      </c>
      <c r="H190" s="132" t="s">
        <v>72</v>
      </c>
      <c r="I190" s="132"/>
      <c r="J190" s="132"/>
      <c r="K190" s="132"/>
      <c r="L190" s="132"/>
      <c r="M190" s="132"/>
      <c r="N190" s="132"/>
      <c r="O190" s="132" t="s">
        <v>78</v>
      </c>
      <c r="P190" s="134">
        <v>16088.29</v>
      </c>
    </row>
    <row r="191" spans="1:16">
      <c r="A191" s="135" t="s">
        <v>102</v>
      </c>
      <c r="B191" s="131">
        <v>45909</v>
      </c>
      <c r="C191" s="131">
        <v>45909</v>
      </c>
      <c r="D191" s="132"/>
      <c r="E191" s="132"/>
      <c r="F191" s="132" t="s">
        <v>422</v>
      </c>
      <c r="G191" s="133">
        <v>30</v>
      </c>
      <c r="H191" s="132" t="s">
        <v>72</v>
      </c>
      <c r="I191" s="132"/>
      <c r="J191" s="132"/>
      <c r="K191" s="132"/>
      <c r="L191" s="132"/>
      <c r="M191" s="132"/>
      <c r="N191" s="132"/>
      <c r="O191" s="132" t="s">
        <v>78</v>
      </c>
      <c r="P191" s="134">
        <v>16118.29</v>
      </c>
    </row>
    <row r="192" spans="1:16">
      <c r="A192" s="135" t="s">
        <v>102</v>
      </c>
      <c r="B192" s="131">
        <v>45909</v>
      </c>
      <c r="C192" s="131">
        <v>45909</v>
      </c>
      <c r="D192" s="132"/>
      <c r="E192" s="132"/>
      <c r="F192" s="132" t="s">
        <v>423</v>
      </c>
      <c r="G192" s="133">
        <v>30</v>
      </c>
      <c r="H192" s="132" t="s">
        <v>72</v>
      </c>
      <c r="I192" s="132"/>
      <c r="J192" s="132"/>
      <c r="K192" s="132"/>
      <c r="L192" s="132"/>
      <c r="M192" s="132"/>
      <c r="N192" s="132"/>
      <c r="O192" s="132" t="s">
        <v>78</v>
      </c>
      <c r="P192" s="134">
        <v>16148.29</v>
      </c>
    </row>
    <row r="193" spans="1:16">
      <c r="A193" s="135" t="s">
        <v>102</v>
      </c>
      <c r="B193" s="131">
        <v>45909</v>
      </c>
      <c r="C193" s="131">
        <v>45909</v>
      </c>
      <c r="D193" s="132"/>
      <c r="E193" s="132"/>
      <c r="F193" s="132" t="s">
        <v>424</v>
      </c>
      <c r="G193" s="133">
        <v>30</v>
      </c>
      <c r="H193" s="132" t="s">
        <v>72</v>
      </c>
      <c r="I193" s="132"/>
      <c r="J193" s="132"/>
      <c r="K193" s="132"/>
      <c r="L193" s="132"/>
      <c r="M193" s="132"/>
      <c r="N193" s="132"/>
      <c r="O193" s="132" t="s">
        <v>78</v>
      </c>
      <c r="P193" s="134">
        <v>16178.29</v>
      </c>
    </row>
    <row r="194" spans="1:16">
      <c r="A194" s="135" t="s">
        <v>102</v>
      </c>
      <c r="B194" s="131">
        <v>45909</v>
      </c>
      <c r="C194" s="131">
        <v>45909</v>
      </c>
      <c r="D194" s="132"/>
      <c r="E194" s="132"/>
      <c r="F194" s="132" t="s">
        <v>425</v>
      </c>
      <c r="G194" s="133">
        <v>30</v>
      </c>
      <c r="H194" s="132" t="s">
        <v>72</v>
      </c>
      <c r="I194" s="132"/>
      <c r="J194" s="132"/>
      <c r="K194" s="132"/>
      <c r="L194" s="132"/>
      <c r="M194" s="132"/>
      <c r="N194" s="132"/>
      <c r="O194" s="132" t="s">
        <v>78</v>
      </c>
      <c r="P194" s="134">
        <v>16208.29</v>
      </c>
    </row>
    <row r="195" spans="1:16">
      <c r="A195" s="135" t="s">
        <v>102</v>
      </c>
      <c r="B195" s="131">
        <v>45909</v>
      </c>
      <c r="C195" s="131">
        <v>45909</v>
      </c>
      <c r="D195" s="132"/>
      <c r="E195" s="132"/>
      <c r="F195" s="132" t="s">
        <v>425</v>
      </c>
      <c r="G195" s="133">
        <v>30</v>
      </c>
      <c r="H195" s="132" t="s">
        <v>72</v>
      </c>
      <c r="I195" s="132"/>
      <c r="J195" s="132"/>
      <c r="K195" s="132"/>
      <c r="L195" s="132"/>
      <c r="M195" s="132"/>
      <c r="N195" s="132"/>
      <c r="O195" s="132" t="s">
        <v>78</v>
      </c>
      <c r="P195" s="134">
        <v>16238.29</v>
      </c>
    </row>
    <row r="196" spans="1:16">
      <c r="A196" s="135" t="s">
        <v>102</v>
      </c>
      <c r="B196" s="131">
        <v>45909</v>
      </c>
      <c r="C196" s="131">
        <v>45909</v>
      </c>
      <c r="D196" s="132"/>
      <c r="E196" s="132"/>
      <c r="F196" s="132" t="s">
        <v>426</v>
      </c>
      <c r="G196" s="133">
        <v>30</v>
      </c>
      <c r="H196" s="132" t="s">
        <v>72</v>
      </c>
      <c r="I196" s="132"/>
      <c r="J196" s="132"/>
      <c r="K196" s="132"/>
      <c r="L196" s="132"/>
      <c r="M196" s="132"/>
      <c r="N196" s="132"/>
      <c r="O196" s="132" t="s">
        <v>78</v>
      </c>
      <c r="P196" s="134">
        <v>16268.29</v>
      </c>
    </row>
    <row r="197" spans="1:16" ht="25.5">
      <c r="A197" s="135" t="s">
        <v>102</v>
      </c>
      <c r="B197" s="131">
        <v>45909</v>
      </c>
      <c r="C197" s="131">
        <v>45909</v>
      </c>
      <c r="D197" s="132"/>
      <c r="E197" s="132"/>
      <c r="F197" s="132" t="s">
        <v>427</v>
      </c>
      <c r="G197" s="133">
        <v>30</v>
      </c>
      <c r="H197" s="132" t="s">
        <v>72</v>
      </c>
      <c r="I197" s="132"/>
      <c r="J197" s="132"/>
      <c r="K197" s="132"/>
      <c r="L197" s="132"/>
      <c r="M197" s="132"/>
      <c r="N197" s="132"/>
      <c r="O197" s="132" t="s">
        <v>78</v>
      </c>
      <c r="P197" s="134">
        <v>16298.29</v>
      </c>
    </row>
    <row r="198" spans="1:16" ht="25.5">
      <c r="A198" s="135" t="s">
        <v>102</v>
      </c>
      <c r="B198" s="131">
        <v>45909</v>
      </c>
      <c r="C198" s="131">
        <v>45909</v>
      </c>
      <c r="D198" s="132"/>
      <c r="E198" s="132"/>
      <c r="F198" s="132" t="s">
        <v>427</v>
      </c>
      <c r="G198" s="133">
        <v>30</v>
      </c>
      <c r="H198" s="132" t="s">
        <v>72</v>
      </c>
      <c r="I198" s="132"/>
      <c r="J198" s="132"/>
      <c r="K198" s="132"/>
      <c r="L198" s="132"/>
      <c r="M198" s="132"/>
      <c r="N198" s="132"/>
      <c r="O198" s="132" t="s">
        <v>78</v>
      </c>
      <c r="P198" s="134">
        <v>16328.29</v>
      </c>
    </row>
    <row r="199" spans="1:16">
      <c r="A199" s="135" t="s">
        <v>102</v>
      </c>
      <c r="B199" s="131">
        <v>45909</v>
      </c>
      <c r="C199" s="131">
        <v>45909</v>
      </c>
      <c r="D199" s="132"/>
      <c r="E199" s="132"/>
      <c r="F199" s="132" t="s">
        <v>428</v>
      </c>
      <c r="G199" s="133">
        <v>30</v>
      </c>
      <c r="H199" s="132" t="s">
        <v>72</v>
      </c>
      <c r="I199" s="132"/>
      <c r="J199" s="132"/>
      <c r="K199" s="132"/>
      <c r="L199" s="132"/>
      <c r="M199" s="132"/>
      <c r="N199" s="132"/>
      <c r="O199" s="132" t="s">
        <v>78</v>
      </c>
      <c r="P199" s="134">
        <v>16358.29</v>
      </c>
    </row>
    <row r="200" spans="1:16">
      <c r="A200" s="135" t="s">
        <v>102</v>
      </c>
      <c r="B200" s="131">
        <v>45909</v>
      </c>
      <c r="C200" s="131">
        <v>45909</v>
      </c>
      <c r="D200" s="132"/>
      <c r="E200" s="132"/>
      <c r="F200" s="132" t="s">
        <v>429</v>
      </c>
      <c r="G200" s="133">
        <v>30</v>
      </c>
      <c r="H200" s="132" t="s">
        <v>72</v>
      </c>
      <c r="I200" s="132"/>
      <c r="J200" s="132"/>
      <c r="K200" s="132"/>
      <c r="L200" s="132"/>
      <c r="M200" s="132"/>
      <c r="N200" s="132"/>
      <c r="O200" s="132" t="s">
        <v>78</v>
      </c>
      <c r="P200" s="134">
        <v>16388.29</v>
      </c>
    </row>
    <row r="201" spans="1:16">
      <c r="A201" s="135" t="s">
        <v>102</v>
      </c>
      <c r="B201" s="131">
        <v>45909</v>
      </c>
      <c r="C201" s="131">
        <v>45909</v>
      </c>
      <c r="D201" s="132"/>
      <c r="E201" s="132"/>
      <c r="F201" s="132" t="s">
        <v>429</v>
      </c>
      <c r="G201" s="133">
        <v>30</v>
      </c>
      <c r="H201" s="132" t="s">
        <v>72</v>
      </c>
      <c r="I201" s="132"/>
      <c r="J201" s="132"/>
      <c r="K201" s="132"/>
      <c r="L201" s="132"/>
      <c r="M201" s="132"/>
      <c r="N201" s="132"/>
      <c r="O201" s="132" t="s">
        <v>78</v>
      </c>
      <c r="P201" s="134">
        <v>16418.29</v>
      </c>
    </row>
    <row r="202" spans="1:16">
      <c r="A202" s="135" t="s">
        <v>102</v>
      </c>
      <c r="B202" s="131">
        <v>45909</v>
      </c>
      <c r="C202" s="131">
        <v>45909</v>
      </c>
      <c r="D202" s="132"/>
      <c r="E202" s="132"/>
      <c r="F202" s="132" t="s">
        <v>430</v>
      </c>
      <c r="G202" s="133">
        <v>30</v>
      </c>
      <c r="H202" s="132" t="s">
        <v>72</v>
      </c>
      <c r="I202" s="132"/>
      <c r="J202" s="132"/>
      <c r="K202" s="132"/>
      <c r="L202" s="132"/>
      <c r="M202" s="132"/>
      <c r="N202" s="132"/>
      <c r="O202" s="132" t="s">
        <v>78</v>
      </c>
      <c r="P202" s="134">
        <v>16448.29</v>
      </c>
    </row>
    <row r="203" spans="1:16">
      <c r="A203" s="135" t="s">
        <v>102</v>
      </c>
      <c r="B203" s="131">
        <v>45909</v>
      </c>
      <c r="C203" s="131">
        <v>45909</v>
      </c>
      <c r="D203" s="132"/>
      <c r="E203" s="132"/>
      <c r="F203" s="132" t="s">
        <v>431</v>
      </c>
      <c r="G203" s="133">
        <v>30</v>
      </c>
      <c r="H203" s="132" t="s">
        <v>72</v>
      </c>
      <c r="I203" s="132"/>
      <c r="J203" s="132"/>
      <c r="K203" s="132"/>
      <c r="L203" s="132"/>
      <c r="M203" s="132"/>
      <c r="N203" s="132"/>
      <c r="O203" s="132" t="s">
        <v>78</v>
      </c>
      <c r="P203" s="134">
        <v>16478.29</v>
      </c>
    </row>
    <row r="204" spans="1:16">
      <c r="A204" s="135" t="s">
        <v>102</v>
      </c>
      <c r="B204" s="131">
        <v>45909</v>
      </c>
      <c r="C204" s="131">
        <v>45909</v>
      </c>
      <c r="D204" s="132"/>
      <c r="E204" s="132"/>
      <c r="F204" s="132" t="s">
        <v>432</v>
      </c>
      <c r="G204" s="133">
        <v>30</v>
      </c>
      <c r="H204" s="132" t="s">
        <v>72</v>
      </c>
      <c r="I204" s="132"/>
      <c r="J204" s="132"/>
      <c r="K204" s="132"/>
      <c r="L204" s="132"/>
      <c r="M204" s="132"/>
      <c r="N204" s="132"/>
      <c r="O204" s="132" t="s">
        <v>78</v>
      </c>
      <c r="P204" s="134">
        <v>16508.29</v>
      </c>
    </row>
    <row r="205" spans="1:16">
      <c r="A205" s="135" t="s">
        <v>102</v>
      </c>
      <c r="B205" s="131">
        <v>45909</v>
      </c>
      <c r="C205" s="131">
        <v>45909</v>
      </c>
      <c r="D205" s="132"/>
      <c r="E205" s="132"/>
      <c r="F205" s="132" t="s">
        <v>432</v>
      </c>
      <c r="G205" s="133">
        <v>30</v>
      </c>
      <c r="H205" s="132" t="s">
        <v>72</v>
      </c>
      <c r="I205" s="132"/>
      <c r="J205" s="132"/>
      <c r="K205" s="132"/>
      <c r="L205" s="132"/>
      <c r="M205" s="132"/>
      <c r="N205" s="132"/>
      <c r="O205" s="132" t="s">
        <v>78</v>
      </c>
      <c r="P205" s="134">
        <v>16538.29</v>
      </c>
    </row>
    <row r="206" spans="1:16">
      <c r="A206" s="135" t="s">
        <v>102</v>
      </c>
      <c r="B206" s="131">
        <v>45909</v>
      </c>
      <c r="C206" s="131">
        <v>45909</v>
      </c>
      <c r="D206" s="132"/>
      <c r="E206" s="132"/>
      <c r="F206" s="132" t="s">
        <v>433</v>
      </c>
      <c r="G206" s="133">
        <v>30</v>
      </c>
      <c r="H206" s="132" t="s">
        <v>72</v>
      </c>
      <c r="I206" s="132"/>
      <c r="J206" s="132"/>
      <c r="K206" s="132"/>
      <c r="L206" s="132"/>
      <c r="M206" s="132"/>
      <c r="N206" s="132"/>
      <c r="O206" s="132" t="s">
        <v>78</v>
      </c>
      <c r="P206" s="134">
        <v>16568.29</v>
      </c>
    </row>
    <row r="207" spans="1:16">
      <c r="A207" s="135" t="s">
        <v>102</v>
      </c>
      <c r="B207" s="131">
        <v>45909</v>
      </c>
      <c r="C207" s="131">
        <v>45909</v>
      </c>
      <c r="D207" s="132"/>
      <c r="E207" s="132"/>
      <c r="F207" s="132" t="s">
        <v>434</v>
      </c>
      <c r="G207" s="133">
        <v>30</v>
      </c>
      <c r="H207" s="132" t="s">
        <v>72</v>
      </c>
      <c r="I207" s="132"/>
      <c r="J207" s="132"/>
      <c r="K207" s="132"/>
      <c r="L207" s="132"/>
      <c r="M207" s="132"/>
      <c r="N207" s="132"/>
      <c r="O207" s="132" t="s">
        <v>78</v>
      </c>
      <c r="P207" s="134">
        <v>16598.29</v>
      </c>
    </row>
    <row r="208" spans="1:16">
      <c r="A208" s="135" t="s">
        <v>102</v>
      </c>
      <c r="B208" s="131">
        <v>45909</v>
      </c>
      <c r="C208" s="131">
        <v>45908</v>
      </c>
      <c r="D208" s="132"/>
      <c r="E208" s="132"/>
      <c r="F208" s="132" t="s">
        <v>435</v>
      </c>
      <c r="G208" s="133">
        <v>30</v>
      </c>
      <c r="H208" s="132" t="s">
        <v>72</v>
      </c>
      <c r="I208" s="132"/>
      <c r="J208" s="132"/>
      <c r="K208" s="132"/>
      <c r="L208" s="132"/>
      <c r="M208" s="132"/>
      <c r="N208" s="132"/>
      <c r="O208" s="132" t="s">
        <v>78</v>
      </c>
      <c r="P208" s="134">
        <v>16628.29</v>
      </c>
    </row>
    <row r="209" spans="1:16">
      <c r="A209" s="135" t="s">
        <v>102</v>
      </c>
      <c r="B209" s="131">
        <v>45909</v>
      </c>
      <c r="C209" s="131">
        <v>45908</v>
      </c>
      <c r="D209" s="132"/>
      <c r="E209" s="132"/>
      <c r="F209" s="132" t="s">
        <v>436</v>
      </c>
      <c r="G209" s="133">
        <v>30</v>
      </c>
      <c r="H209" s="132" t="s">
        <v>72</v>
      </c>
      <c r="I209" s="132"/>
      <c r="J209" s="132"/>
      <c r="K209" s="132"/>
      <c r="L209" s="132"/>
      <c r="M209" s="132"/>
      <c r="N209" s="132"/>
      <c r="O209" s="132" t="s">
        <v>78</v>
      </c>
      <c r="P209" s="134">
        <v>16658.29</v>
      </c>
    </row>
    <row r="210" spans="1:16">
      <c r="A210" s="135" t="s">
        <v>102</v>
      </c>
      <c r="B210" s="131">
        <v>45909</v>
      </c>
      <c r="C210" s="131">
        <v>45908</v>
      </c>
      <c r="D210" s="132"/>
      <c r="E210" s="132"/>
      <c r="F210" s="132" t="s">
        <v>437</v>
      </c>
      <c r="G210" s="133">
        <v>30</v>
      </c>
      <c r="H210" s="132" t="s">
        <v>72</v>
      </c>
      <c r="I210" s="132"/>
      <c r="J210" s="132"/>
      <c r="K210" s="132"/>
      <c r="L210" s="132"/>
      <c r="M210" s="132"/>
      <c r="N210" s="132"/>
      <c r="O210" s="132" t="s">
        <v>78</v>
      </c>
      <c r="P210" s="134">
        <v>16688.29</v>
      </c>
    </row>
    <row r="211" spans="1:16">
      <c r="A211" s="135" t="s">
        <v>102</v>
      </c>
      <c r="B211" s="131">
        <v>45910</v>
      </c>
      <c r="C211" s="131">
        <v>45910</v>
      </c>
      <c r="D211" s="132"/>
      <c r="E211" s="132"/>
      <c r="F211" s="132" t="s">
        <v>426</v>
      </c>
      <c r="G211" s="133">
        <v>30</v>
      </c>
      <c r="H211" s="132" t="s">
        <v>72</v>
      </c>
      <c r="I211" s="132"/>
      <c r="J211" s="132"/>
      <c r="K211" s="132"/>
      <c r="L211" s="132"/>
      <c r="M211" s="132"/>
      <c r="N211" s="132"/>
      <c r="O211" s="132" t="s">
        <v>78</v>
      </c>
      <c r="P211" s="134">
        <v>16718.29</v>
      </c>
    </row>
    <row r="212" spans="1:16">
      <c r="A212" s="135" t="s">
        <v>102</v>
      </c>
      <c r="B212" s="131">
        <v>45910</v>
      </c>
      <c r="C212" s="131">
        <v>45910</v>
      </c>
      <c r="D212" s="132"/>
      <c r="E212" s="132"/>
      <c r="F212" s="132" t="s">
        <v>438</v>
      </c>
      <c r="G212" s="133">
        <v>30</v>
      </c>
      <c r="H212" s="132" t="s">
        <v>72</v>
      </c>
      <c r="I212" s="132"/>
      <c r="J212" s="132"/>
      <c r="K212" s="132"/>
      <c r="L212" s="132"/>
      <c r="M212" s="132"/>
      <c r="N212" s="132"/>
      <c r="O212" s="132" t="s">
        <v>78</v>
      </c>
      <c r="P212" s="134">
        <v>16748.29</v>
      </c>
    </row>
    <row r="213" spans="1:16">
      <c r="A213" s="135" t="s">
        <v>102</v>
      </c>
      <c r="B213" s="131">
        <v>45910</v>
      </c>
      <c r="C213" s="131">
        <v>45910</v>
      </c>
      <c r="D213" s="132"/>
      <c r="E213" s="132"/>
      <c r="F213" s="132" t="s">
        <v>299</v>
      </c>
      <c r="G213" s="133">
        <v>30</v>
      </c>
      <c r="H213" s="132" t="s">
        <v>72</v>
      </c>
      <c r="I213" s="132"/>
      <c r="J213" s="132"/>
      <c r="K213" s="132"/>
      <c r="L213" s="132"/>
      <c r="M213" s="132"/>
      <c r="N213" s="132"/>
      <c r="O213" s="132" t="s">
        <v>78</v>
      </c>
      <c r="P213" s="134">
        <v>16778.29</v>
      </c>
    </row>
    <row r="214" spans="1:16">
      <c r="A214" s="135" t="s">
        <v>102</v>
      </c>
      <c r="B214" s="131">
        <v>45910</v>
      </c>
      <c r="C214" s="131">
        <v>45910</v>
      </c>
      <c r="D214" s="132"/>
      <c r="E214" s="132"/>
      <c r="F214" s="132" t="s">
        <v>439</v>
      </c>
      <c r="G214" s="133">
        <v>30</v>
      </c>
      <c r="H214" s="132" t="s">
        <v>72</v>
      </c>
      <c r="I214" s="132"/>
      <c r="J214" s="132"/>
      <c r="K214" s="132"/>
      <c r="L214" s="132"/>
      <c r="M214" s="132"/>
      <c r="N214" s="132"/>
      <c r="O214" s="132" t="s">
        <v>78</v>
      </c>
      <c r="P214" s="134">
        <v>16808.29</v>
      </c>
    </row>
    <row r="215" spans="1:16">
      <c r="A215" s="135" t="s">
        <v>102</v>
      </c>
      <c r="B215" s="131">
        <v>45910</v>
      </c>
      <c r="C215" s="131">
        <v>45910</v>
      </c>
      <c r="D215" s="132"/>
      <c r="E215" s="132"/>
      <c r="F215" s="132" t="s">
        <v>440</v>
      </c>
      <c r="G215" s="133">
        <v>30</v>
      </c>
      <c r="H215" s="132" t="s">
        <v>72</v>
      </c>
      <c r="I215" s="132"/>
      <c r="J215" s="132"/>
      <c r="K215" s="132"/>
      <c r="L215" s="132"/>
      <c r="M215" s="132"/>
      <c r="N215" s="132"/>
      <c r="O215" s="132" t="s">
        <v>78</v>
      </c>
      <c r="P215" s="134">
        <v>16838.29</v>
      </c>
    </row>
    <row r="216" spans="1:16">
      <c r="A216" s="135" t="s">
        <v>102</v>
      </c>
      <c r="B216" s="131">
        <v>45910</v>
      </c>
      <c r="C216" s="131">
        <v>45910</v>
      </c>
      <c r="D216" s="132"/>
      <c r="E216" s="132"/>
      <c r="F216" s="132" t="s">
        <v>441</v>
      </c>
      <c r="G216" s="133">
        <v>30</v>
      </c>
      <c r="H216" s="132" t="s">
        <v>72</v>
      </c>
      <c r="I216" s="132"/>
      <c r="J216" s="132"/>
      <c r="K216" s="132"/>
      <c r="L216" s="132"/>
      <c r="M216" s="132"/>
      <c r="N216" s="132"/>
      <c r="O216" s="132" t="s">
        <v>78</v>
      </c>
      <c r="P216" s="134">
        <v>16868.29</v>
      </c>
    </row>
    <row r="217" spans="1:16">
      <c r="A217" s="135" t="s">
        <v>102</v>
      </c>
      <c r="B217" s="131">
        <v>45910</v>
      </c>
      <c r="C217" s="131">
        <v>45910</v>
      </c>
      <c r="D217" s="132"/>
      <c r="E217" s="132"/>
      <c r="F217" s="132" t="s">
        <v>368</v>
      </c>
      <c r="G217" s="133">
        <v>30</v>
      </c>
      <c r="H217" s="132" t="s">
        <v>72</v>
      </c>
      <c r="I217" s="132"/>
      <c r="J217" s="132"/>
      <c r="K217" s="132"/>
      <c r="L217" s="132"/>
      <c r="M217" s="132"/>
      <c r="N217" s="132"/>
      <c r="O217" s="132" t="s">
        <v>78</v>
      </c>
      <c r="P217" s="134">
        <v>16898.29</v>
      </c>
    </row>
    <row r="218" spans="1:16">
      <c r="A218" s="135" t="s">
        <v>102</v>
      </c>
      <c r="B218" s="131">
        <v>45910</v>
      </c>
      <c r="C218" s="131">
        <v>45910</v>
      </c>
      <c r="D218" s="132"/>
      <c r="E218" s="132"/>
      <c r="F218" s="132" t="s">
        <v>442</v>
      </c>
      <c r="G218" s="133">
        <v>30</v>
      </c>
      <c r="H218" s="132" t="s">
        <v>72</v>
      </c>
      <c r="I218" s="132"/>
      <c r="J218" s="132"/>
      <c r="K218" s="132"/>
      <c r="L218" s="132"/>
      <c r="M218" s="132"/>
      <c r="N218" s="132"/>
      <c r="O218" s="132" t="s">
        <v>78</v>
      </c>
      <c r="P218" s="134">
        <v>16928.29</v>
      </c>
    </row>
    <row r="219" spans="1:16">
      <c r="A219" s="135" t="s">
        <v>102</v>
      </c>
      <c r="B219" s="131">
        <v>45910</v>
      </c>
      <c r="C219" s="131">
        <v>45910</v>
      </c>
      <c r="D219" s="132"/>
      <c r="E219" s="132"/>
      <c r="F219" s="132" t="s">
        <v>443</v>
      </c>
      <c r="G219" s="133">
        <v>30</v>
      </c>
      <c r="H219" s="132" t="s">
        <v>72</v>
      </c>
      <c r="I219" s="132"/>
      <c r="J219" s="132"/>
      <c r="K219" s="132"/>
      <c r="L219" s="132"/>
      <c r="M219" s="132"/>
      <c r="N219" s="132"/>
      <c r="O219" s="132" t="s">
        <v>78</v>
      </c>
      <c r="P219" s="134">
        <v>16958.29</v>
      </c>
    </row>
    <row r="220" spans="1:16">
      <c r="A220" s="135" t="s">
        <v>102</v>
      </c>
      <c r="B220" s="131">
        <v>45910</v>
      </c>
      <c r="C220" s="131">
        <v>45910</v>
      </c>
      <c r="D220" s="132"/>
      <c r="E220" s="132"/>
      <c r="F220" s="132" t="s">
        <v>444</v>
      </c>
      <c r="G220" s="133">
        <v>30</v>
      </c>
      <c r="H220" s="132" t="s">
        <v>72</v>
      </c>
      <c r="I220" s="132"/>
      <c r="J220" s="132"/>
      <c r="K220" s="132"/>
      <c r="L220" s="132"/>
      <c r="M220" s="132"/>
      <c r="N220" s="132"/>
      <c r="O220" s="132" t="s">
        <v>78</v>
      </c>
      <c r="P220" s="134">
        <v>16988.29</v>
      </c>
    </row>
    <row r="221" spans="1:16">
      <c r="A221" s="135" t="s">
        <v>102</v>
      </c>
      <c r="B221" s="131">
        <v>45910</v>
      </c>
      <c r="C221" s="131">
        <v>45910</v>
      </c>
      <c r="D221" s="132"/>
      <c r="E221" s="132"/>
      <c r="F221" s="132" t="s">
        <v>445</v>
      </c>
      <c r="G221" s="133">
        <v>30</v>
      </c>
      <c r="H221" s="132" t="s">
        <v>72</v>
      </c>
      <c r="I221" s="132"/>
      <c r="J221" s="132"/>
      <c r="K221" s="132"/>
      <c r="L221" s="132"/>
      <c r="M221" s="132"/>
      <c r="N221" s="132"/>
      <c r="O221" s="132" t="s">
        <v>78</v>
      </c>
      <c r="P221" s="134">
        <v>17018.29</v>
      </c>
    </row>
    <row r="222" spans="1:16">
      <c r="A222" s="135" t="s">
        <v>102</v>
      </c>
      <c r="B222" s="131">
        <v>45910</v>
      </c>
      <c r="C222" s="131">
        <v>45910</v>
      </c>
      <c r="D222" s="132"/>
      <c r="E222" s="132"/>
      <c r="F222" s="132" t="s">
        <v>446</v>
      </c>
      <c r="G222" s="133">
        <v>30</v>
      </c>
      <c r="H222" s="132" t="s">
        <v>72</v>
      </c>
      <c r="I222" s="132"/>
      <c r="J222" s="132"/>
      <c r="K222" s="132"/>
      <c r="L222" s="132"/>
      <c r="M222" s="132"/>
      <c r="N222" s="132"/>
      <c r="O222" s="132" t="s">
        <v>78</v>
      </c>
      <c r="P222" s="134">
        <v>17048.29</v>
      </c>
    </row>
    <row r="223" spans="1:16">
      <c r="A223" s="135" t="s">
        <v>102</v>
      </c>
      <c r="B223" s="131">
        <v>45910</v>
      </c>
      <c r="C223" s="131">
        <v>45910</v>
      </c>
      <c r="D223" s="132"/>
      <c r="E223" s="132"/>
      <c r="F223" s="132" t="s">
        <v>447</v>
      </c>
      <c r="G223" s="133">
        <v>30</v>
      </c>
      <c r="H223" s="132" t="s">
        <v>72</v>
      </c>
      <c r="I223" s="132"/>
      <c r="J223" s="132"/>
      <c r="K223" s="132"/>
      <c r="L223" s="132"/>
      <c r="M223" s="132"/>
      <c r="N223" s="132"/>
      <c r="O223" s="132" t="s">
        <v>78</v>
      </c>
      <c r="P223" s="134">
        <v>17078.29</v>
      </c>
    </row>
    <row r="224" spans="1:16">
      <c r="A224" s="135" t="s">
        <v>102</v>
      </c>
      <c r="B224" s="131">
        <v>45910</v>
      </c>
      <c r="C224" s="131">
        <v>45910</v>
      </c>
      <c r="D224" s="132"/>
      <c r="E224" s="132"/>
      <c r="F224" s="132" t="s">
        <v>446</v>
      </c>
      <c r="G224" s="133">
        <v>30</v>
      </c>
      <c r="H224" s="132" t="s">
        <v>72</v>
      </c>
      <c r="I224" s="132"/>
      <c r="J224" s="132"/>
      <c r="K224" s="132"/>
      <c r="L224" s="132"/>
      <c r="M224" s="132"/>
      <c r="N224" s="132"/>
      <c r="O224" s="132" t="s">
        <v>78</v>
      </c>
      <c r="P224" s="134">
        <v>17108.29</v>
      </c>
    </row>
    <row r="225" spans="1:16">
      <c r="A225" s="135" t="s">
        <v>102</v>
      </c>
      <c r="B225" s="131">
        <v>45910</v>
      </c>
      <c r="C225" s="131">
        <v>45910</v>
      </c>
      <c r="D225" s="132"/>
      <c r="E225" s="132"/>
      <c r="F225" s="132" t="s">
        <v>448</v>
      </c>
      <c r="G225" s="133">
        <v>30</v>
      </c>
      <c r="H225" s="132" t="s">
        <v>72</v>
      </c>
      <c r="I225" s="132"/>
      <c r="J225" s="132"/>
      <c r="K225" s="132"/>
      <c r="L225" s="132"/>
      <c r="M225" s="132"/>
      <c r="N225" s="132"/>
      <c r="O225" s="132" t="s">
        <v>78</v>
      </c>
      <c r="P225" s="134">
        <v>17138.29</v>
      </c>
    </row>
    <row r="226" spans="1:16">
      <c r="A226" s="135" t="s">
        <v>102</v>
      </c>
      <c r="B226" s="131">
        <v>45910</v>
      </c>
      <c r="C226" s="131">
        <v>45910</v>
      </c>
      <c r="D226" s="132"/>
      <c r="E226" s="132"/>
      <c r="F226" s="132" t="s">
        <v>449</v>
      </c>
      <c r="G226" s="133">
        <v>30</v>
      </c>
      <c r="H226" s="132" t="s">
        <v>72</v>
      </c>
      <c r="I226" s="132"/>
      <c r="J226" s="132"/>
      <c r="K226" s="132"/>
      <c r="L226" s="132"/>
      <c r="M226" s="132"/>
      <c r="N226" s="132"/>
      <c r="O226" s="132" t="s">
        <v>78</v>
      </c>
      <c r="P226" s="134">
        <v>17168.29</v>
      </c>
    </row>
    <row r="227" spans="1:16">
      <c r="A227" s="135" t="s">
        <v>102</v>
      </c>
      <c r="B227" s="131">
        <v>45910</v>
      </c>
      <c r="C227" s="131">
        <v>45910</v>
      </c>
      <c r="D227" s="132"/>
      <c r="E227" s="132"/>
      <c r="F227" s="132" t="s">
        <v>449</v>
      </c>
      <c r="G227" s="133">
        <v>30</v>
      </c>
      <c r="H227" s="132" t="s">
        <v>72</v>
      </c>
      <c r="I227" s="132"/>
      <c r="J227" s="132"/>
      <c r="K227" s="132"/>
      <c r="L227" s="132"/>
      <c r="M227" s="132"/>
      <c r="N227" s="132"/>
      <c r="O227" s="132" t="s">
        <v>78</v>
      </c>
      <c r="P227" s="134">
        <v>17198.29</v>
      </c>
    </row>
    <row r="228" spans="1:16">
      <c r="A228" s="135" t="s">
        <v>102</v>
      </c>
      <c r="B228" s="131">
        <v>45910</v>
      </c>
      <c r="C228" s="131">
        <v>45910</v>
      </c>
      <c r="D228" s="132"/>
      <c r="E228" s="132"/>
      <c r="F228" s="132" t="s">
        <v>450</v>
      </c>
      <c r="G228" s="133">
        <v>30</v>
      </c>
      <c r="H228" s="132" t="s">
        <v>72</v>
      </c>
      <c r="I228" s="132"/>
      <c r="J228" s="132"/>
      <c r="K228" s="132"/>
      <c r="L228" s="132"/>
      <c r="M228" s="132"/>
      <c r="N228" s="132"/>
      <c r="O228" s="132" t="s">
        <v>78</v>
      </c>
      <c r="P228" s="134">
        <v>17228.29</v>
      </c>
    </row>
    <row r="229" spans="1:16">
      <c r="A229" s="135" t="s">
        <v>102</v>
      </c>
      <c r="B229" s="131">
        <v>45910</v>
      </c>
      <c r="C229" s="131">
        <v>45910</v>
      </c>
      <c r="D229" s="132"/>
      <c r="E229" s="132"/>
      <c r="F229" s="132" t="s">
        <v>450</v>
      </c>
      <c r="G229" s="133">
        <v>30</v>
      </c>
      <c r="H229" s="132" t="s">
        <v>72</v>
      </c>
      <c r="I229" s="132"/>
      <c r="J229" s="132"/>
      <c r="K229" s="132"/>
      <c r="L229" s="132"/>
      <c r="M229" s="132"/>
      <c r="N229" s="132"/>
      <c r="O229" s="132" t="s">
        <v>78</v>
      </c>
      <c r="P229" s="134">
        <v>17258.29</v>
      </c>
    </row>
    <row r="230" spans="1:16">
      <c r="A230" s="135" t="s">
        <v>102</v>
      </c>
      <c r="B230" s="131">
        <v>45910</v>
      </c>
      <c r="C230" s="131">
        <v>45910</v>
      </c>
      <c r="D230" s="132"/>
      <c r="E230" s="132"/>
      <c r="F230" s="132" t="s">
        <v>451</v>
      </c>
      <c r="G230" s="133">
        <v>30</v>
      </c>
      <c r="H230" s="132" t="s">
        <v>72</v>
      </c>
      <c r="I230" s="132"/>
      <c r="J230" s="132"/>
      <c r="K230" s="132"/>
      <c r="L230" s="132"/>
      <c r="M230" s="132"/>
      <c r="N230" s="132"/>
      <c r="O230" s="132" t="s">
        <v>78</v>
      </c>
      <c r="P230" s="134">
        <v>17288.29</v>
      </c>
    </row>
    <row r="231" spans="1:16">
      <c r="A231" s="135" t="s">
        <v>102</v>
      </c>
      <c r="B231" s="131">
        <v>45910</v>
      </c>
      <c r="C231" s="131">
        <v>45910</v>
      </c>
      <c r="D231" s="132"/>
      <c r="E231" s="132"/>
      <c r="F231" s="132" t="s">
        <v>452</v>
      </c>
      <c r="G231" s="133">
        <v>30</v>
      </c>
      <c r="H231" s="132" t="s">
        <v>72</v>
      </c>
      <c r="I231" s="132"/>
      <c r="J231" s="132"/>
      <c r="K231" s="132"/>
      <c r="L231" s="132"/>
      <c r="M231" s="132"/>
      <c r="N231" s="132"/>
      <c r="O231" s="132" t="s">
        <v>78</v>
      </c>
      <c r="P231" s="134">
        <v>17318.29</v>
      </c>
    </row>
    <row r="232" spans="1:16">
      <c r="A232" s="135" t="s">
        <v>102</v>
      </c>
      <c r="B232" s="131">
        <v>45910</v>
      </c>
      <c r="C232" s="131">
        <v>45910</v>
      </c>
      <c r="D232" s="132"/>
      <c r="E232" s="132"/>
      <c r="F232" s="132" t="s">
        <v>453</v>
      </c>
      <c r="G232" s="133">
        <v>30</v>
      </c>
      <c r="H232" s="132" t="s">
        <v>72</v>
      </c>
      <c r="I232" s="132"/>
      <c r="J232" s="132"/>
      <c r="K232" s="132"/>
      <c r="L232" s="132"/>
      <c r="M232" s="132"/>
      <c r="N232" s="132"/>
      <c r="O232" s="132" t="s">
        <v>78</v>
      </c>
      <c r="P232" s="134">
        <v>17348.29</v>
      </c>
    </row>
    <row r="233" spans="1:16">
      <c r="A233" s="135" t="s">
        <v>102</v>
      </c>
      <c r="B233" s="131">
        <v>45910</v>
      </c>
      <c r="C233" s="131">
        <v>45910</v>
      </c>
      <c r="D233" s="132"/>
      <c r="E233" s="132"/>
      <c r="F233" s="132" t="s">
        <v>446</v>
      </c>
      <c r="G233" s="133">
        <v>30</v>
      </c>
      <c r="H233" s="132" t="s">
        <v>72</v>
      </c>
      <c r="I233" s="132"/>
      <c r="J233" s="132"/>
      <c r="K233" s="132"/>
      <c r="L233" s="132"/>
      <c r="M233" s="132"/>
      <c r="N233" s="132"/>
      <c r="O233" s="132" t="s">
        <v>78</v>
      </c>
      <c r="P233" s="134">
        <v>17378.29</v>
      </c>
    </row>
    <row r="234" spans="1:16">
      <c r="A234" s="135" t="s">
        <v>102</v>
      </c>
      <c r="B234" s="131">
        <v>45910</v>
      </c>
      <c r="C234" s="131">
        <v>45910</v>
      </c>
      <c r="D234" s="132"/>
      <c r="E234" s="132"/>
      <c r="F234" s="132" t="s">
        <v>274</v>
      </c>
      <c r="G234" s="133">
        <v>30</v>
      </c>
      <c r="H234" s="132" t="s">
        <v>72</v>
      </c>
      <c r="I234" s="132"/>
      <c r="J234" s="132"/>
      <c r="K234" s="132"/>
      <c r="L234" s="132"/>
      <c r="M234" s="132"/>
      <c r="N234" s="132"/>
      <c r="O234" s="132" t="s">
        <v>78</v>
      </c>
      <c r="P234" s="134">
        <v>17408.29</v>
      </c>
    </row>
    <row r="235" spans="1:16">
      <c r="A235" s="135" t="s">
        <v>102</v>
      </c>
      <c r="B235" s="131">
        <v>45910</v>
      </c>
      <c r="C235" s="131">
        <v>45910</v>
      </c>
      <c r="D235" s="132"/>
      <c r="E235" s="132"/>
      <c r="F235" s="132" t="s">
        <v>454</v>
      </c>
      <c r="G235" s="133">
        <v>30</v>
      </c>
      <c r="H235" s="132" t="s">
        <v>72</v>
      </c>
      <c r="I235" s="132"/>
      <c r="J235" s="132"/>
      <c r="K235" s="132"/>
      <c r="L235" s="132"/>
      <c r="M235" s="132"/>
      <c r="N235" s="132"/>
      <c r="O235" s="132" t="s">
        <v>78</v>
      </c>
      <c r="P235" s="134">
        <v>17438.29</v>
      </c>
    </row>
    <row r="236" spans="1:16">
      <c r="A236" s="135" t="s">
        <v>102</v>
      </c>
      <c r="B236" s="131">
        <v>45910</v>
      </c>
      <c r="C236" s="131">
        <v>45910</v>
      </c>
      <c r="D236" s="132"/>
      <c r="E236" s="132"/>
      <c r="F236" s="132" t="s">
        <v>455</v>
      </c>
      <c r="G236" s="133">
        <v>30</v>
      </c>
      <c r="H236" s="132" t="s">
        <v>72</v>
      </c>
      <c r="I236" s="132"/>
      <c r="J236" s="132"/>
      <c r="K236" s="132"/>
      <c r="L236" s="132"/>
      <c r="M236" s="132"/>
      <c r="N236" s="132"/>
      <c r="O236" s="132" t="s">
        <v>78</v>
      </c>
      <c r="P236" s="134">
        <v>17468.29</v>
      </c>
    </row>
    <row r="237" spans="1:16">
      <c r="A237" s="135" t="s">
        <v>102</v>
      </c>
      <c r="B237" s="131">
        <v>45910</v>
      </c>
      <c r="C237" s="131">
        <v>45910</v>
      </c>
      <c r="D237" s="132"/>
      <c r="E237" s="132"/>
      <c r="F237" s="132" t="s">
        <v>289</v>
      </c>
      <c r="G237" s="133">
        <v>30</v>
      </c>
      <c r="H237" s="132" t="s">
        <v>72</v>
      </c>
      <c r="I237" s="132"/>
      <c r="J237" s="132"/>
      <c r="K237" s="132"/>
      <c r="L237" s="132"/>
      <c r="M237" s="132"/>
      <c r="N237" s="132"/>
      <c r="O237" s="132" t="s">
        <v>78</v>
      </c>
      <c r="P237" s="134">
        <v>17498.29</v>
      </c>
    </row>
    <row r="238" spans="1:16">
      <c r="A238" s="135" t="s">
        <v>102</v>
      </c>
      <c r="B238" s="131">
        <v>45910</v>
      </c>
      <c r="C238" s="131">
        <v>45910</v>
      </c>
      <c r="D238" s="132"/>
      <c r="E238" s="132"/>
      <c r="F238" s="132" t="s">
        <v>456</v>
      </c>
      <c r="G238" s="133">
        <v>30</v>
      </c>
      <c r="H238" s="132" t="s">
        <v>72</v>
      </c>
      <c r="I238" s="132"/>
      <c r="J238" s="132"/>
      <c r="K238" s="132"/>
      <c r="L238" s="132"/>
      <c r="M238" s="132"/>
      <c r="N238" s="132"/>
      <c r="O238" s="132" t="s">
        <v>78</v>
      </c>
      <c r="P238" s="134">
        <v>17528.29</v>
      </c>
    </row>
    <row r="239" spans="1:16">
      <c r="A239" s="135" t="s">
        <v>102</v>
      </c>
      <c r="B239" s="131">
        <v>45910</v>
      </c>
      <c r="C239" s="131">
        <v>45910</v>
      </c>
      <c r="D239" s="132"/>
      <c r="E239" s="132"/>
      <c r="F239" s="132" t="s">
        <v>457</v>
      </c>
      <c r="G239" s="133">
        <v>30</v>
      </c>
      <c r="H239" s="132" t="s">
        <v>72</v>
      </c>
      <c r="I239" s="132"/>
      <c r="J239" s="132"/>
      <c r="K239" s="132"/>
      <c r="L239" s="132"/>
      <c r="M239" s="132"/>
      <c r="N239" s="132"/>
      <c r="O239" s="132" t="s">
        <v>78</v>
      </c>
      <c r="P239" s="134">
        <v>17558.29</v>
      </c>
    </row>
    <row r="240" spans="1:16">
      <c r="A240" s="135" t="s">
        <v>102</v>
      </c>
      <c r="B240" s="131">
        <v>45910</v>
      </c>
      <c r="C240" s="131">
        <v>45910</v>
      </c>
      <c r="D240" s="132"/>
      <c r="E240" s="132"/>
      <c r="F240" s="132" t="s">
        <v>458</v>
      </c>
      <c r="G240" s="133">
        <v>30</v>
      </c>
      <c r="H240" s="132" t="s">
        <v>72</v>
      </c>
      <c r="I240" s="132"/>
      <c r="J240" s="132"/>
      <c r="K240" s="132"/>
      <c r="L240" s="132"/>
      <c r="M240" s="132"/>
      <c r="N240" s="132"/>
      <c r="O240" s="132" t="s">
        <v>78</v>
      </c>
      <c r="P240" s="134">
        <v>17588.29</v>
      </c>
    </row>
    <row r="241" spans="1:16">
      <c r="A241" s="135" t="s">
        <v>102</v>
      </c>
      <c r="B241" s="131">
        <v>45910</v>
      </c>
      <c r="C241" s="131">
        <v>45910</v>
      </c>
      <c r="D241" s="132"/>
      <c r="E241" s="132"/>
      <c r="F241" s="132" t="s">
        <v>458</v>
      </c>
      <c r="G241" s="133">
        <v>30</v>
      </c>
      <c r="H241" s="132" t="s">
        <v>72</v>
      </c>
      <c r="I241" s="132"/>
      <c r="J241" s="132"/>
      <c r="K241" s="132"/>
      <c r="L241" s="132"/>
      <c r="M241" s="132"/>
      <c r="N241" s="132"/>
      <c r="O241" s="132" t="s">
        <v>78</v>
      </c>
      <c r="P241" s="134">
        <v>17618.29</v>
      </c>
    </row>
    <row r="242" spans="1:16">
      <c r="A242" s="135" t="s">
        <v>102</v>
      </c>
      <c r="B242" s="131">
        <v>45910</v>
      </c>
      <c r="C242" s="131">
        <v>45909</v>
      </c>
      <c r="D242" s="132"/>
      <c r="E242" s="132"/>
      <c r="F242" s="132" t="s">
        <v>459</v>
      </c>
      <c r="G242" s="133">
        <v>30</v>
      </c>
      <c r="H242" s="132" t="s">
        <v>72</v>
      </c>
      <c r="I242" s="132"/>
      <c r="J242" s="132"/>
      <c r="K242" s="132"/>
      <c r="L242" s="132"/>
      <c r="M242" s="132"/>
      <c r="N242" s="132"/>
      <c r="O242" s="132" t="s">
        <v>78</v>
      </c>
      <c r="P242" s="134">
        <v>17648.29</v>
      </c>
    </row>
    <row r="243" spans="1:16">
      <c r="A243" s="135" t="s">
        <v>102</v>
      </c>
      <c r="B243" s="131">
        <v>45910</v>
      </c>
      <c r="C243" s="131">
        <v>45909</v>
      </c>
      <c r="D243" s="132"/>
      <c r="E243" s="132"/>
      <c r="F243" s="132" t="s">
        <v>460</v>
      </c>
      <c r="G243" s="133">
        <v>30</v>
      </c>
      <c r="H243" s="132" t="s">
        <v>72</v>
      </c>
      <c r="I243" s="132"/>
      <c r="J243" s="132"/>
      <c r="K243" s="132"/>
      <c r="L243" s="132"/>
      <c r="M243" s="132"/>
      <c r="N243" s="132"/>
      <c r="O243" s="132" t="s">
        <v>78</v>
      </c>
      <c r="P243" s="134">
        <v>17678.29</v>
      </c>
    </row>
    <row r="244" spans="1:16">
      <c r="A244" s="135" t="s">
        <v>102</v>
      </c>
      <c r="B244" s="131">
        <v>45911</v>
      </c>
      <c r="C244" s="131">
        <v>45911</v>
      </c>
      <c r="D244" s="132"/>
      <c r="E244" s="132"/>
      <c r="F244" s="132" t="s">
        <v>461</v>
      </c>
      <c r="G244" s="133">
        <v>30</v>
      </c>
      <c r="H244" s="132" t="s">
        <v>72</v>
      </c>
      <c r="I244" s="132"/>
      <c r="J244" s="132"/>
      <c r="K244" s="132"/>
      <c r="L244" s="132"/>
      <c r="M244" s="132"/>
      <c r="N244" s="132"/>
      <c r="O244" s="132" t="s">
        <v>78</v>
      </c>
      <c r="P244" s="134">
        <v>17708.29</v>
      </c>
    </row>
    <row r="245" spans="1:16">
      <c r="A245" s="135" t="s">
        <v>102</v>
      </c>
      <c r="B245" s="131">
        <v>45911</v>
      </c>
      <c r="C245" s="131">
        <v>45911</v>
      </c>
      <c r="D245" s="132"/>
      <c r="E245" s="132"/>
      <c r="F245" s="132" t="s">
        <v>462</v>
      </c>
      <c r="G245" s="133">
        <v>30</v>
      </c>
      <c r="H245" s="132" t="s">
        <v>72</v>
      </c>
      <c r="I245" s="132"/>
      <c r="J245" s="132"/>
      <c r="K245" s="132"/>
      <c r="L245" s="132"/>
      <c r="M245" s="132"/>
      <c r="N245" s="132"/>
      <c r="O245" s="132" t="s">
        <v>78</v>
      </c>
      <c r="P245" s="134">
        <v>17738.29</v>
      </c>
    </row>
    <row r="246" spans="1:16">
      <c r="A246" s="135" t="s">
        <v>102</v>
      </c>
      <c r="B246" s="131">
        <v>45911</v>
      </c>
      <c r="C246" s="131">
        <v>45911</v>
      </c>
      <c r="D246" s="132"/>
      <c r="E246" s="132"/>
      <c r="F246" s="132" t="s">
        <v>463</v>
      </c>
      <c r="G246" s="133">
        <v>30</v>
      </c>
      <c r="H246" s="132" t="s">
        <v>72</v>
      </c>
      <c r="I246" s="132"/>
      <c r="J246" s="132"/>
      <c r="K246" s="132"/>
      <c r="L246" s="132"/>
      <c r="M246" s="132"/>
      <c r="N246" s="132"/>
      <c r="O246" s="132" t="s">
        <v>78</v>
      </c>
      <c r="P246" s="134">
        <v>17768.29</v>
      </c>
    </row>
    <row r="247" spans="1:16">
      <c r="A247" s="135" t="s">
        <v>102</v>
      </c>
      <c r="B247" s="131">
        <v>45911</v>
      </c>
      <c r="C247" s="131">
        <v>45911</v>
      </c>
      <c r="D247" s="132"/>
      <c r="E247" s="132"/>
      <c r="F247" s="132" t="s">
        <v>464</v>
      </c>
      <c r="G247" s="133">
        <v>30</v>
      </c>
      <c r="H247" s="132" t="s">
        <v>72</v>
      </c>
      <c r="I247" s="132"/>
      <c r="J247" s="132"/>
      <c r="K247" s="132"/>
      <c r="L247" s="132"/>
      <c r="M247" s="132"/>
      <c r="N247" s="132"/>
      <c r="O247" s="132" t="s">
        <v>78</v>
      </c>
      <c r="P247" s="134">
        <v>17798.29</v>
      </c>
    </row>
    <row r="248" spans="1:16">
      <c r="A248" s="135" t="s">
        <v>102</v>
      </c>
      <c r="B248" s="131">
        <v>45911</v>
      </c>
      <c r="C248" s="131">
        <v>45911</v>
      </c>
      <c r="D248" s="132"/>
      <c r="E248" s="132"/>
      <c r="F248" s="132" t="s">
        <v>465</v>
      </c>
      <c r="G248" s="133">
        <v>30</v>
      </c>
      <c r="H248" s="132" t="s">
        <v>72</v>
      </c>
      <c r="I248" s="132"/>
      <c r="J248" s="132"/>
      <c r="K248" s="132"/>
      <c r="L248" s="132"/>
      <c r="M248" s="132"/>
      <c r="N248" s="132"/>
      <c r="O248" s="132" t="s">
        <v>78</v>
      </c>
      <c r="P248" s="134">
        <v>17828.29</v>
      </c>
    </row>
    <row r="249" spans="1:16">
      <c r="A249" s="135" t="s">
        <v>102</v>
      </c>
      <c r="B249" s="131">
        <v>45911</v>
      </c>
      <c r="C249" s="131">
        <v>45911</v>
      </c>
      <c r="D249" s="132"/>
      <c r="E249" s="132"/>
      <c r="F249" s="132" t="s">
        <v>466</v>
      </c>
      <c r="G249" s="133">
        <v>30</v>
      </c>
      <c r="H249" s="132" t="s">
        <v>72</v>
      </c>
      <c r="I249" s="132"/>
      <c r="J249" s="132"/>
      <c r="K249" s="132"/>
      <c r="L249" s="132"/>
      <c r="M249" s="132"/>
      <c r="N249" s="132"/>
      <c r="O249" s="132" t="s">
        <v>78</v>
      </c>
      <c r="P249" s="134">
        <v>17858.29</v>
      </c>
    </row>
    <row r="250" spans="1:16">
      <c r="A250" s="135" t="s">
        <v>102</v>
      </c>
      <c r="B250" s="131">
        <v>45911</v>
      </c>
      <c r="C250" s="131">
        <v>45911</v>
      </c>
      <c r="D250" s="132"/>
      <c r="E250" s="132"/>
      <c r="F250" s="132" t="s">
        <v>467</v>
      </c>
      <c r="G250" s="133">
        <v>30</v>
      </c>
      <c r="H250" s="132" t="s">
        <v>72</v>
      </c>
      <c r="I250" s="132"/>
      <c r="J250" s="132"/>
      <c r="K250" s="132"/>
      <c r="L250" s="132"/>
      <c r="M250" s="132"/>
      <c r="N250" s="132"/>
      <c r="O250" s="132" t="s">
        <v>78</v>
      </c>
      <c r="P250" s="134">
        <v>17888.29</v>
      </c>
    </row>
    <row r="251" spans="1:16">
      <c r="A251" s="135" t="s">
        <v>102</v>
      </c>
      <c r="B251" s="131">
        <v>45911</v>
      </c>
      <c r="C251" s="131">
        <v>45911</v>
      </c>
      <c r="D251" s="132"/>
      <c r="E251" s="132"/>
      <c r="F251" s="132" t="s">
        <v>468</v>
      </c>
      <c r="G251" s="133">
        <v>30</v>
      </c>
      <c r="H251" s="132" t="s">
        <v>72</v>
      </c>
      <c r="I251" s="132"/>
      <c r="J251" s="132"/>
      <c r="K251" s="132"/>
      <c r="L251" s="132"/>
      <c r="M251" s="132"/>
      <c r="N251" s="132"/>
      <c r="O251" s="132" t="s">
        <v>78</v>
      </c>
      <c r="P251" s="134">
        <v>17918.29</v>
      </c>
    </row>
    <row r="252" spans="1:16">
      <c r="A252" s="135" t="s">
        <v>102</v>
      </c>
      <c r="B252" s="131">
        <v>45911</v>
      </c>
      <c r="C252" s="131">
        <v>45910</v>
      </c>
      <c r="D252" s="132"/>
      <c r="E252" s="132"/>
      <c r="F252" s="132" t="s">
        <v>469</v>
      </c>
      <c r="G252" s="133">
        <v>30</v>
      </c>
      <c r="H252" s="132" t="s">
        <v>72</v>
      </c>
      <c r="I252" s="132"/>
      <c r="J252" s="132"/>
      <c r="K252" s="132"/>
      <c r="L252" s="132"/>
      <c r="M252" s="132"/>
      <c r="N252" s="132"/>
      <c r="O252" s="132" t="s">
        <v>78</v>
      </c>
      <c r="P252" s="134">
        <v>17948.29</v>
      </c>
    </row>
    <row r="253" spans="1:16">
      <c r="A253" s="135" t="s">
        <v>102</v>
      </c>
      <c r="B253" s="131">
        <v>45911</v>
      </c>
      <c r="C253" s="131">
        <v>45910</v>
      </c>
      <c r="D253" s="132"/>
      <c r="E253" s="132"/>
      <c r="F253" s="132" t="s">
        <v>470</v>
      </c>
      <c r="G253" s="133">
        <v>30</v>
      </c>
      <c r="H253" s="132" t="s">
        <v>72</v>
      </c>
      <c r="I253" s="132"/>
      <c r="J253" s="132"/>
      <c r="K253" s="132"/>
      <c r="L253" s="132"/>
      <c r="M253" s="132"/>
      <c r="N253" s="132"/>
      <c r="O253" s="132" t="s">
        <v>78</v>
      </c>
      <c r="P253" s="134">
        <v>17978.29</v>
      </c>
    </row>
    <row r="254" spans="1:16">
      <c r="A254" s="135" t="s">
        <v>102</v>
      </c>
      <c r="B254" s="131">
        <v>45912</v>
      </c>
      <c r="C254" s="131">
        <v>45911</v>
      </c>
      <c r="D254" s="132"/>
      <c r="E254" s="132"/>
      <c r="F254" s="132" t="s">
        <v>471</v>
      </c>
      <c r="G254" s="133">
        <v>30</v>
      </c>
      <c r="H254" s="132" t="s">
        <v>72</v>
      </c>
      <c r="I254" s="132"/>
      <c r="J254" s="132"/>
      <c r="K254" s="132"/>
      <c r="L254" s="132"/>
      <c r="M254" s="132"/>
      <c r="N254" s="132"/>
      <c r="O254" s="132" t="s">
        <v>78</v>
      </c>
      <c r="P254" s="134">
        <v>18008.29</v>
      </c>
    </row>
    <row r="255" spans="1:16">
      <c r="A255" s="135" t="s">
        <v>102</v>
      </c>
      <c r="B255" s="131">
        <v>45912</v>
      </c>
      <c r="C255" s="131">
        <v>45912</v>
      </c>
      <c r="D255" s="132"/>
      <c r="E255" s="132"/>
      <c r="F255" s="132" t="s">
        <v>472</v>
      </c>
      <c r="G255" s="133">
        <v>30</v>
      </c>
      <c r="H255" s="132" t="s">
        <v>72</v>
      </c>
      <c r="I255" s="132"/>
      <c r="J255" s="132"/>
      <c r="K255" s="132"/>
      <c r="L255" s="132"/>
      <c r="M255" s="132"/>
      <c r="N255" s="132"/>
      <c r="O255" s="132" t="s">
        <v>78</v>
      </c>
      <c r="P255" s="134">
        <v>18038.29</v>
      </c>
    </row>
    <row r="256" spans="1:16">
      <c r="A256" s="135" t="s">
        <v>102</v>
      </c>
      <c r="B256" s="131">
        <v>45912</v>
      </c>
      <c r="C256" s="131">
        <v>45912</v>
      </c>
      <c r="D256" s="132"/>
      <c r="E256" s="132"/>
      <c r="F256" s="132" t="s">
        <v>473</v>
      </c>
      <c r="G256" s="133">
        <v>30</v>
      </c>
      <c r="H256" s="132" t="s">
        <v>72</v>
      </c>
      <c r="I256" s="132"/>
      <c r="J256" s="132"/>
      <c r="K256" s="132"/>
      <c r="L256" s="132"/>
      <c r="M256" s="132"/>
      <c r="N256" s="132"/>
      <c r="O256" s="132" t="s">
        <v>78</v>
      </c>
      <c r="P256" s="134">
        <v>18068.29</v>
      </c>
    </row>
    <row r="257" spans="1:16">
      <c r="A257" s="135" t="s">
        <v>102</v>
      </c>
      <c r="B257" s="131">
        <v>45912</v>
      </c>
      <c r="C257" s="131">
        <v>45912</v>
      </c>
      <c r="D257" s="132"/>
      <c r="E257" s="132"/>
      <c r="F257" s="132" t="s">
        <v>474</v>
      </c>
      <c r="G257" s="133">
        <v>30</v>
      </c>
      <c r="H257" s="132" t="s">
        <v>72</v>
      </c>
      <c r="I257" s="132"/>
      <c r="J257" s="132"/>
      <c r="K257" s="132"/>
      <c r="L257" s="132"/>
      <c r="M257" s="132"/>
      <c r="N257" s="132"/>
      <c r="O257" s="132" t="s">
        <v>78</v>
      </c>
      <c r="P257" s="134">
        <v>18098.29</v>
      </c>
    </row>
    <row r="258" spans="1:16">
      <c r="A258" s="135" t="s">
        <v>102</v>
      </c>
      <c r="B258" s="131">
        <v>45912</v>
      </c>
      <c r="C258" s="131">
        <v>45912</v>
      </c>
      <c r="D258" s="132"/>
      <c r="E258" s="132"/>
      <c r="F258" s="132" t="s">
        <v>475</v>
      </c>
      <c r="G258" s="133">
        <v>30</v>
      </c>
      <c r="H258" s="132" t="s">
        <v>72</v>
      </c>
      <c r="I258" s="132"/>
      <c r="J258" s="132"/>
      <c r="K258" s="132"/>
      <c r="L258" s="132"/>
      <c r="M258" s="132"/>
      <c r="N258" s="132"/>
      <c r="O258" s="132" t="s">
        <v>78</v>
      </c>
      <c r="P258" s="134">
        <v>18128.29</v>
      </c>
    </row>
    <row r="259" spans="1:16">
      <c r="A259" s="135" t="s">
        <v>102</v>
      </c>
      <c r="B259" s="131">
        <v>45912</v>
      </c>
      <c r="C259" s="131">
        <v>45912</v>
      </c>
      <c r="D259" s="132"/>
      <c r="E259" s="132"/>
      <c r="F259" s="132" t="s">
        <v>476</v>
      </c>
      <c r="G259" s="133">
        <v>30</v>
      </c>
      <c r="H259" s="132" t="s">
        <v>72</v>
      </c>
      <c r="I259" s="132"/>
      <c r="J259" s="132"/>
      <c r="K259" s="132"/>
      <c r="L259" s="132"/>
      <c r="M259" s="132"/>
      <c r="N259" s="132"/>
      <c r="O259" s="132" t="s">
        <v>78</v>
      </c>
      <c r="P259" s="134">
        <v>18158.29</v>
      </c>
    </row>
    <row r="260" spans="1:16">
      <c r="A260" s="135" t="s">
        <v>102</v>
      </c>
      <c r="B260" s="131">
        <v>45912</v>
      </c>
      <c r="C260" s="131">
        <v>45912</v>
      </c>
      <c r="D260" s="132"/>
      <c r="E260" s="132"/>
      <c r="F260" s="132" t="s">
        <v>477</v>
      </c>
      <c r="G260" s="133">
        <v>30</v>
      </c>
      <c r="H260" s="132" t="s">
        <v>72</v>
      </c>
      <c r="I260" s="132"/>
      <c r="J260" s="132"/>
      <c r="K260" s="132"/>
      <c r="L260" s="132"/>
      <c r="M260" s="132"/>
      <c r="N260" s="132"/>
      <c r="O260" s="132" t="s">
        <v>78</v>
      </c>
      <c r="P260" s="134">
        <v>18188.29</v>
      </c>
    </row>
    <row r="261" spans="1:16">
      <c r="A261" s="135" t="s">
        <v>102</v>
      </c>
      <c r="B261" s="131">
        <v>45912</v>
      </c>
      <c r="C261" s="131">
        <v>45912</v>
      </c>
      <c r="D261" s="132"/>
      <c r="E261" s="132"/>
      <c r="F261" s="132" t="s">
        <v>478</v>
      </c>
      <c r="G261" s="133">
        <v>30</v>
      </c>
      <c r="H261" s="132" t="s">
        <v>72</v>
      </c>
      <c r="I261" s="132"/>
      <c r="J261" s="132"/>
      <c r="K261" s="132"/>
      <c r="L261" s="132"/>
      <c r="M261" s="132"/>
      <c r="N261" s="132"/>
      <c r="O261" s="132" t="s">
        <v>78</v>
      </c>
      <c r="P261" s="134">
        <v>18218.29</v>
      </c>
    </row>
    <row r="262" spans="1:16">
      <c r="A262" s="135" t="s">
        <v>102</v>
      </c>
      <c r="B262" s="131">
        <v>45912</v>
      </c>
      <c r="C262" s="131">
        <v>45912</v>
      </c>
      <c r="D262" s="132"/>
      <c r="E262" s="132"/>
      <c r="F262" s="132" t="s">
        <v>479</v>
      </c>
      <c r="G262" s="133">
        <v>30</v>
      </c>
      <c r="H262" s="132" t="s">
        <v>72</v>
      </c>
      <c r="I262" s="132"/>
      <c r="J262" s="132"/>
      <c r="K262" s="132"/>
      <c r="L262" s="132"/>
      <c r="M262" s="132"/>
      <c r="N262" s="132"/>
      <c r="O262" s="132" t="s">
        <v>78</v>
      </c>
      <c r="P262" s="134">
        <v>18248.29</v>
      </c>
    </row>
    <row r="263" spans="1:16">
      <c r="A263" s="135" t="s">
        <v>102</v>
      </c>
      <c r="B263" s="131">
        <v>45912</v>
      </c>
      <c r="C263" s="131">
        <v>45912</v>
      </c>
      <c r="D263" s="132"/>
      <c r="E263" s="132"/>
      <c r="F263" s="132" t="s">
        <v>480</v>
      </c>
      <c r="G263" s="133">
        <v>30</v>
      </c>
      <c r="H263" s="132" t="s">
        <v>72</v>
      </c>
      <c r="I263" s="132"/>
      <c r="J263" s="132"/>
      <c r="K263" s="132"/>
      <c r="L263" s="132"/>
      <c r="M263" s="132"/>
      <c r="N263" s="132"/>
      <c r="O263" s="132" t="s">
        <v>78</v>
      </c>
      <c r="P263" s="134">
        <v>18278.29</v>
      </c>
    </row>
    <row r="264" spans="1:16">
      <c r="A264" s="135" t="s">
        <v>102</v>
      </c>
      <c r="B264" s="131">
        <v>45912</v>
      </c>
      <c r="C264" s="131">
        <v>45912</v>
      </c>
      <c r="D264" s="132"/>
      <c r="E264" s="132"/>
      <c r="F264" s="132" t="s">
        <v>481</v>
      </c>
      <c r="G264" s="133">
        <v>30</v>
      </c>
      <c r="H264" s="132" t="s">
        <v>72</v>
      </c>
      <c r="I264" s="132"/>
      <c r="J264" s="132"/>
      <c r="K264" s="132"/>
      <c r="L264" s="132"/>
      <c r="M264" s="132"/>
      <c r="N264" s="132"/>
      <c r="O264" s="132" t="s">
        <v>78</v>
      </c>
      <c r="P264" s="134">
        <v>18308.29</v>
      </c>
    </row>
    <row r="265" spans="1:16">
      <c r="A265" s="135" t="s">
        <v>102</v>
      </c>
      <c r="B265" s="131">
        <v>45912</v>
      </c>
      <c r="C265" s="131">
        <v>45912</v>
      </c>
      <c r="D265" s="132"/>
      <c r="E265" s="132"/>
      <c r="F265" s="132" t="s">
        <v>482</v>
      </c>
      <c r="G265" s="133">
        <v>30</v>
      </c>
      <c r="H265" s="132" t="s">
        <v>72</v>
      </c>
      <c r="I265" s="132"/>
      <c r="J265" s="132"/>
      <c r="K265" s="132"/>
      <c r="L265" s="132"/>
      <c r="M265" s="132"/>
      <c r="N265" s="132"/>
      <c r="O265" s="132" t="s">
        <v>78</v>
      </c>
      <c r="P265" s="134">
        <v>18338.29</v>
      </c>
    </row>
    <row r="266" spans="1:16">
      <c r="A266" s="135" t="s">
        <v>102</v>
      </c>
      <c r="B266" s="131">
        <v>45912</v>
      </c>
      <c r="C266" s="131">
        <v>45911</v>
      </c>
      <c r="D266" s="132"/>
      <c r="E266" s="132"/>
      <c r="F266" s="132" t="s">
        <v>483</v>
      </c>
      <c r="G266" s="133">
        <v>30</v>
      </c>
      <c r="H266" s="132" t="s">
        <v>72</v>
      </c>
      <c r="I266" s="132"/>
      <c r="J266" s="132"/>
      <c r="K266" s="132"/>
      <c r="L266" s="132"/>
      <c r="M266" s="132"/>
      <c r="N266" s="132"/>
      <c r="O266" s="132" t="s">
        <v>78</v>
      </c>
      <c r="P266" s="134">
        <v>18368.29</v>
      </c>
    </row>
    <row r="267" spans="1:16">
      <c r="A267" s="135" t="s">
        <v>102</v>
      </c>
      <c r="B267" s="131">
        <v>45916</v>
      </c>
      <c r="C267" s="131">
        <v>45913</v>
      </c>
      <c r="D267" s="132"/>
      <c r="E267" s="132"/>
      <c r="F267" s="132" t="s">
        <v>484</v>
      </c>
      <c r="G267" s="133">
        <v>30</v>
      </c>
      <c r="H267" s="132" t="s">
        <v>72</v>
      </c>
      <c r="I267" s="132"/>
      <c r="J267" s="132"/>
      <c r="K267" s="132"/>
      <c r="L267" s="132"/>
      <c r="M267" s="132"/>
      <c r="N267" s="132"/>
      <c r="O267" s="132" t="s">
        <v>78</v>
      </c>
      <c r="P267" s="134">
        <v>18398.29</v>
      </c>
    </row>
    <row r="268" spans="1:16">
      <c r="A268" s="135" t="s">
        <v>102</v>
      </c>
      <c r="B268" s="131">
        <v>45916</v>
      </c>
      <c r="C268" s="131">
        <v>45913</v>
      </c>
      <c r="D268" s="132"/>
      <c r="E268" s="132"/>
      <c r="F268" s="132" t="s">
        <v>345</v>
      </c>
      <c r="G268" s="133">
        <v>30</v>
      </c>
      <c r="H268" s="132" t="s">
        <v>72</v>
      </c>
      <c r="I268" s="132"/>
      <c r="J268" s="132"/>
      <c r="K268" s="132"/>
      <c r="L268" s="132"/>
      <c r="M268" s="132"/>
      <c r="N268" s="132"/>
      <c r="O268" s="132" t="s">
        <v>78</v>
      </c>
      <c r="P268" s="134">
        <v>18428.29</v>
      </c>
    </row>
    <row r="269" spans="1:16">
      <c r="A269" s="135" t="s">
        <v>102</v>
      </c>
      <c r="B269" s="131">
        <v>45916</v>
      </c>
      <c r="C269" s="131">
        <v>45913</v>
      </c>
      <c r="D269" s="132"/>
      <c r="E269" s="132"/>
      <c r="F269" s="132" t="s">
        <v>485</v>
      </c>
      <c r="G269" s="133">
        <v>30</v>
      </c>
      <c r="H269" s="132" t="s">
        <v>72</v>
      </c>
      <c r="I269" s="132"/>
      <c r="J269" s="132"/>
      <c r="K269" s="132"/>
      <c r="L269" s="132"/>
      <c r="M269" s="132"/>
      <c r="N269" s="132"/>
      <c r="O269" s="132" t="s">
        <v>78</v>
      </c>
      <c r="P269" s="134">
        <v>18458.29</v>
      </c>
    </row>
    <row r="270" spans="1:16">
      <c r="A270" s="135" t="s">
        <v>102</v>
      </c>
      <c r="B270" s="131">
        <v>45916</v>
      </c>
      <c r="C270" s="131">
        <v>45913</v>
      </c>
      <c r="D270" s="132"/>
      <c r="E270" s="132"/>
      <c r="F270" s="132" t="s">
        <v>485</v>
      </c>
      <c r="G270" s="133">
        <v>30</v>
      </c>
      <c r="H270" s="132" t="s">
        <v>72</v>
      </c>
      <c r="I270" s="132"/>
      <c r="J270" s="132"/>
      <c r="K270" s="132"/>
      <c r="L270" s="132"/>
      <c r="M270" s="132"/>
      <c r="N270" s="132"/>
      <c r="O270" s="132" t="s">
        <v>78</v>
      </c>
      <c r="P270" s="134">
        <v>18488.29</v>
      </c>
    </row>
    <row r="271" spans="1:16">
      <c r="A271" s="135" t="s">
        <v>102</v>
      </c>
      <c r="B271" s="131">
        <v>45916</v>
      </c>
      <c r="C271" s="131">
        <v>45913</v>
      </c>
      <c r="D271" s="132"/>
      <c r="E271" s="132"/>
      <c r="F271" s="132" t="s">
        <v>486</v>
      </c>
      <c r="G271" s="133">
        <v>30</v>
      </c>
      <c r="H271" s="132" t="s">
        <v>72</v>
      </c>
      <c r="I271" s="132"/>
      <c r="J271" s="132"/>
      <c r="K271" s="132"/>
      <c r="L271" s="132"/>
      <c r="M271" s="132"/>
      <c r="N271" s="132"/>
      <c r="O271" s="132" t="s">
        <v>78</v>
      </c>
      <c r="P271" s="134">
        <v>18518.29</v>
      </c>
    </row>
    <row r="272" spans="1:16">
      <c r="A272" s="135" t="s">
        <v>102</v>
      </c>
      <c r="B272" s="131">
        <v>45916</v>
      </c>
      <c r="C272" s="131">
        <v>45914</v>
      </c>
      <c r="D272" s="132"/>
      <c r="E272" s="132"/>
      <c r="F272" s="132" t="s">
        <v>487</v>
      </c>
      <c r="G272" s="133">
        <v>30</v>
      </c>
      <c r="H272" s="132" t="s">
        <v>72</v>
      </c>
      <c r="I272" s="132"/>
      <c r="J272" s="132"/>
      <c r="K272" s="132"/>
      <c r="L272" s="132"/>
      <c r="M272" s="132"/>
      <c r="N272" s="132"/>
      <c r="O272" s="132" t="s">
        <v>78</v>
      </c>
      <c r="P272" s="134">
        <v>18548.29</v>
      </c>
    </row>
    <row r="273" spans="1:16">
      <c r="A273" s="135" t="s">
        <v>102</v>
      </c>
      <c r="B273" s="131">
        <v>45916</v>
      </c>
      <c r="C273" s="131">
        <v>45914</v>
      </c>
      <c r="D273" s="132"/>
      <c r="E273" s="132"/>
      <c r="F273" s="132" t="s">
        <v>487</v>
      </c>
      <c r="G273" s="133">
        <v>30</v>
      </c>
      <c r="H273" s="132" t="s">
        <v>72</v>
      </c>
      <c r="I273" s="132"/>
      <c r="J273" s="132"/>
      <c r="K273" s="132"/>
      <c r="L273" s="132"/>
      <c r="M273" s="132"/>
      <c r="N273" s="132"/>
      <c r="O273" s="132" t="s">
        <v>78</v>
      </c>
      <c r="P273" s="134">
        <v>18578.29</v>
      </c>
    </row>
    <row r="274" spans="1:16">
      <c r="A274" s="135" t="s">
        <v>102</v>
      </c>
      <c r="B274" s="131">
        <v>45916</v>
      </c>
      <c r="C274" s="131">
        <v>45914</v>
      </c>
      <c r="D274" s="132"/>
      <c r="E274" s="132"/>
      <c r="F274" s="132" t="s">
        <v>488</v>
      </c>
      <c r="G274" s="133">
        <v>30</v>
      </c>
      <c r="H274" s="132" t="s">
        <v>72</v>
      </c>
      <c r="I274" s="132"/>
      <c r="J274" s="132"/>
      <c r="K274" s="132"/>
      <c r="L274" s="132"/>
      <c r="M274" s="132"/>
      <c r="N274" s="132"/>
      <c r="O274" s="132" t="s">
        <v>78</v>
      </c>
      <c r="P274" s="134">
        <v>18608.29</v>
      </c>
    </row>
    <row r="275" spans="1:16">
      <c r="A275" s="135" t="s">
        <v>102</v>
      </c>
      <c r="B275" s="131">
        <v>45916</v>
      </c>
      <c r="C275" s="131">
        <v>45915</v>
      </c>
      <c r="D275" s="132"/>
      <c r="E275" s="132"/>
      <c r="F275" s="132" t="s">
        <v>489</v>
      </c>
      <c r="G275" s="133">
        <v>30</v>
      </c>
      <c r="H275" s="132" t="s">
        <v>72</v>
      </c>
      <c r="I275" s="132"/>
      <c r="J275" s="132"/>
      <c r="K275" s="132"/>
      <c r="L275" s="132"/>
      <c r="M275" s="132"/>
      <c r="N275" s="132"/>
      <c r="O275" s="132" t="s">
        <v>78</v>
      </c>
      <c r="P275" s="134">
        <v>18638.29</v>
      </c>
    </row>
    <row r="276" spans="1:16">
      <c r="A276" s="135" t="s">
        <v>102</v>
      </c>
      <c r="B276" s="131">
        <v>45916</v>
      </c>
      <c r="C276" s="131">
        <v>45915</v>
      </c>
      <c r="D276" s="132"/>
      <c r="E276" s="132"/>
      <c r="F276" s="132" t="s">
        <v>490</v>
      </c>
      <c r="G276" s="133">
        <v>30</v>
      </c>
      <c r="H276" s="132" t="s">
        <v>72</v>
      </c>
      <c r="I276" s="132"/>
      <c r="J276" s="132"/>
      <c r="K276" s="132"/>
      <c r="L276" s="132"/>
      <c r="M276" s="132"/>
      <c r="N276" s="132"/>
      <c r="O276" s="132" t="s">
        <v>78</v>
      </c>
      <c r="P276" s="134">
        <v>18668.29</v>
      </c>
    </row>
    <row r="277" spans="1:16">
      <c r="A277" s="135" t="s">
        <v>102</v>
      </c>
      <c r="B277" s="131">
        <v>45916</v>
      </c>
      <c r="C277" s="131">
        <v>45915</v>
      </c>
      <c r="D277" s="132"/>
      <c r="E277" s="132"/>
      <c r="F277" s="132" t="s">
        <v>491</v>
      </c>
      <c r="G277" s="133">
        <v>30</v>
      </c>
      <c r="H277" s="132" t="s">
        <v>72</v>
      </c>
      <c r="I277" s="132"/>
      <c r="J277" s="132"/>
      <c r="K277" s="132"/>
      <c r="L277" s="132"/>
      <c r="M277" s="132"/>
      <c r="N277" s="132"/>
      <c r="O277" s="132" t="s">
        <v>78</v>
      </c>
      <c r="P277" s="134">
        <v>18698.29</v>
      </c>
    </row>
    <row r="278" spans="1:16">
      <c r="A278" s="135" t="s">
        <v>102</v>
      </c>
      <c r="B278" s="131">
        <v>45916</v>
      </c>
      <c r="C278" s="131">
        <v>45915</v>
      </c>
      <c r="D278" s="132"/>
      <c r="E278" s="132"/>
      <c r="F278" s="132" t="s">
        <v>492</v>
      </c>
      <c r="G278" s="133">
        <v>30</v>
      </c>
      <c r="H278" s="132" t="s">
        <v>72</v>
      </c>
      <c r="I278" s="132"/>
      <c r="J278" s="132"/>
      <c r="K278" s="132"/>
      <c r="L278" s="132"/>
      <c r="M278" s="132"/>
      <c r="N278" s="132"/>
      <c r="O278" s="132" t="s">
        <v>78</v>
      </c>
      <c r="P278" s="134">
        <v>18728.29</v>
      </c>
    </row>
    <row r="279" spans="1:16">
      <c r="A279" s="135" t="s">
        <v>102</v>
      </c>
      <c r="B279" s="131">
        <v>45916</v>
      </c>
      <c r="C279" s="131">
        <v>45915</v>
      </c>
      <c r="D279" s="132"/>
      <c r="E279" s="132"/>
      <c r="F279" s="132" t="s">
        <v>493</v>
      </c>
      <c r="G279" s="133">
        <v>30</v>
      </c>
      <c r="H279" s="132" t="s">
        <v>72</v>
      </c>
      <c r="I279" s="132"/>
      <c r="J279" s="132"/>
      <c r="K279" s="132"/>
      <c r="L279" s="132"/>
      <c r="M279" s="132"/>
      <c r="N279" s="132"/>
      <c r="O279" s="132" t="s">
        <v>78</v>
      </c>
      <c r="P279" s="134">
        <v>18758.29</v>
      </c>
    </row>
    <row r="280" spans="1:16">
      <c r="A280" s="135" t="s">
        <v>102</v>
      </c>
      <c r="B280" s="131">
        <v>45916</v>
      </c>
      <c r="C280" s="131">
        <v>45915</v>
      </c>
      <c r="D280" s="132"/>
      <c r="E280" s="132"/>
      <c r="F280" s="132" t="s">
        <v>493</v>
      </c>
      <c r="G280" s="133">
        <v>30</v>
      </c>
      <c r="H280" s="132" t="s">
        <v>72</v>
      </c>
      <c r="I280" s="132"/>
      <c r="J280" s="132"/>
      <c r="K280" s="132"/>
      <c r="L280" s="132"/>
      <c r="M280" s="132"/>
      <c r="N280" s="132"/>
      <c r="O280" s="132" t="s">
        <v>78</v>
      </c>
      <c r="P280" s="134">
        <v>18788.29</v>
      </c>
    </row>
    <row r="281" spans="1:16">
      <c r="A281" s="135" t="s">
        <v>102</v>
      </c>
      <c r="B281" s="131">
        <v>45916</v>
      </c>
      <c r="C281" s="131">
        <v>45915</v>
      </c>
      <c r="D281" s="132"/>
      <c r="E281" s="132"/>
      <c r="F281" s="132" t="s">
        <v>494</v>
      </c>
      <c r="G281" s="133">
        <v>30</v>
      </c>
      <c r="H281" s="132" t="s">
        <v>72</v>
      </c>
      <c r="I281" s="132"/>
      <c r="J281" s="132"/>
      <c r="K281" s="132"/>
      <c r="L281" s="132"/>
      <c r="M281" s="132"/>
      <c r="N281" s="132"/>
      <c r="O281" s="132" t="s">
        <v>78</v>
      </c>
      <c r="P281" s="134">
        <v>18818.29</v>
      </c>
    </row>
    <row r="282" spans="1:16">
      <c r="A282" s="135" t="s">
        <v>102</v>
      </c>
      <c r="B282" s="131">
        <v>45916</v>
      </c>
      <c r="C282" s="131">
        <v>45916</v>
      </c>
      <c r="D282" s="132"/>
      <c r="E282" s="132"/>
      <c r="F282" s="132" t="s">
        <v>495</v>
      </c>
      <c r="G282" s="133">
        <v>30</v>
      </c>
      <c r="H282" s="132" t="s">
        <v>72</v>
      </c>
      <c r="I282" s="132"/>
      <c r="J282" s="132"/>
      <c r="K282" s="132"/>
      <c r="L282" s="132"/>
      <c r="M282" s="132"/>
      <c r="N282" s="132"/>
      <c r="O282" s="132" t="s">
        <v>78</v>
      </c>
      <c r="P282" s="134">
        <v>18848.29</v>
      </c>
    </row>
    <row r="283" spans="1:16">
      <c r="A283" s="135" t="s">
        <v>102</v>
      </c>
      <c r="B283" s="131">
        <v>45916</v>
      </c>
      <c r="C283" s="131">
        <v>45916</v>
      </c>
      <c r="D283" s="132"/>
      <c r="E283" s="132"/>
      <c r="F283" s="132" t="s">
        <v>496</v>
      </c>
      <c r="G283" s="133">
        <v>30</v>
      </c>
      <c r="H283" s="132" t="s">
        <v>72</v>
      </c>
      <c r="I283" s="132"/>
      <c r="J283" s="132"/>
      <c r="K283" s="132"/>
      <c r="L283" s="132"/>
      <c r="M283" s="132"/>
      <c r="N283" s="132"/>
      <c r="O283" s="132" t="s">
        <v>78</v>
      </c>
      <c r="P283" s="134">
        <v>18878.29</v>
      </c>
    </row>
    <row r="284" spans="1:16">
      <c r="A284" s="135" t="s">
        <v>102</v>
      </c>
      <c r="B284" s="131">
        <v>45916</v>
      </c>
      <c r="C284" s="131">
        <v>45916</v>
      </c>
      <c r="D284" s="132"/>
      <c r="E284" s="132"/>
      <c r="F284" s="132" t="s">
        <v>497</v>
      </c>
      <c r="G284" s="133">
        <v>30</v>
      </c>
      <c r="H284" s="132" t="s">
        <v>72</v>
      </c>
      <c r="I284" s="132"/>
      <c r="J284" s="132"/>
      <c r="K284" s="132"/>
      <c r="L284" s="132"/>
      <c r="M284" s="132"/>
      <c r="N284" s="132"/>
      <c r="O284" s="132" t="s">
        <v>78</v>
      </c>
      <c r="P284" s="134">
        <v>18908.29</v>
      </c>
    </row>
    <row r="285" spans="1:16">
      <c r="A285" s="135" t="s">
        <v>102</v>
      </c>
      <c r="B285" s="131">
        <v>45916</v>
      </c>
      <c r="C285" s="131">
        <v>45916</v>
      </c>
      <c r="D285" s="132"/>
      <c r="E285" s="132"/>
      <c r="F285" s="132" t="s">
        <v>498</v>
      </c>
      <c r="G285" s="133">
        <v>30</v>
      </c>
      <c r="H285" s="132" t="s">
        <v>72</v>
      </c>
      <c r="I285" s="132"/>
      <c r="J285" s="132"/>
      <c r="K285" s="132"/>
      <c r="L285" s="132"/>
      <c r="M285" s="132"/>
      <c r="N285" s="132"/>
      <c r="O285" s="132" t="s">
        <v>78</v>
      </c>
      <c r="P285" s="134">
        <v>18938.29</v>
      </c>
    </row>
    <row r="286" spans="1:16">
      <c r="A286" s="135" t="s">
        <v>102</v>
      </c>
      <c r="B286" s="131">
        <v>45916</v>
      </c>
      <c r="C286" s="131">
        <v>45916</v>
      </c>
      <c r="D286" s="132"/>
      <c r="E286" s="132"/>
      <c r="F286" s="132" t="s">
        <v>499</v>
      </c>
      <c r="G286" s="133">
        <v>30</v>
      </c>
      <c r="H286" s="132" t="s">
        <v>72</v>
      </c>
      <c r="I286" s="132"/>
      <c r="J286" s="132"/>
      <c r="K286" s="132"/>
      <c r="L286" s="132"/>
      <c r="M286" s="132"/>
      <c r="N286" s="132"/>
      <c r="O286" s="132" t="s">
        <v>78</v>
      </c>
      <c r="P286" s="134">
        <v>18968.29</v>
      </c>
    </row>
    <row r="287" spans="1:16">
      <c r="A287" s="135" t="s">
        <v>102</v>
      </c>
      <c r="B287" s="131">
        <v>45916</v>
      </c>
      <c r="C287" s="131">
        <v>45916</v>
      </c>
      <c r="D287" s="132"/>
      <c r="E287" s="132"/>
      <c r="F287" s="132" t="s">
        <v>499</v>
      </c>
      <c r="G287" s="133">
        <v>30</v>
      </c>
      <c r="H287" s="132" t="s">
        <v>72</v>
      </c>
      <c r="I287" s="132"/>
      <c r="J287" s="132"/>
      <c r="K287" s="132"/>
      <c r="L287" s="132"/>
      <c r="M287" s="132"/>
      <c r="N287" s="132"/>
      <c r="O287" s="132" t="s">
        <v>78</v>
      </c>
      <c r="P287" s="134">
        <v>18998.29</v>
      </c>
    </row>
    <row r="288" spans="1:16">
      <c r="A288" s="135" t="s">
        <v>102</v>
      </c>
      <c r="B288" s="131">
        <v>45916</v>
      </c>
      <c r="C288" s="131">
        <v>45916</v>
      </c>
      <c r="D288" s="132"/>
      <c r="E288" s="132"/>
      <c r="F288" s="132" t="s">
        <v>457</v>
      </c>
      <c r="G288" s="133">
        <v>30</v>
      </c>
      <c r="H288" s="132" t="s">
        <v>72</v>
      </c>
      <c r="I288" s="132"/>
      <c r="J288" s="132"/>
      <c r="K288" s="132"/>
      <c r="L288" s="132"/>
      <c r="M288" s="132"/>
      <c r="N288" s="132"/>
      <c r="O288" s="132" t="s">
        <v>78</v>
      </c>
      <c r="P288" s="134">
        <v>19028.29</v>
      </c>
    </row>
    <row r="289" spans="1:16">
      <c r="A289" s="135" t="s">
        <v>102</v>
      </c>
      <c r="B289" s="131">
        <v>45916</v>
      </c>
      <c r="C289" s="131">
        <v>45916</v>
      </c>
      <c r="D289" s="132"/>
      <c r="E289" s="132"/>
      <c r="F289" s="132" t="s">
        <v>500</v>
      </c>
      <c r="G289" s="133">
        <v>30</v>
      </c>
      <c r="H289" s="132" t="s">
        <v>72</v>
      </c>
      <c r="I289" s="132"/>
      <c r="J289" s="132"/>
      <c r="K289" s="132"/>
      <c r="L289" s="132"/>
      <c r="M289" s="132"/>
      <c r="N289" s="132"/>
      <c r="O289" s="132" t="s">
        <v>78</v>
      </c>
      <c r="P289" s="134">
        <v>19058.29</v>
      </c>
    </row>
    <row r="290" spans="1:16">
      <c r="A290" s="135" t="s">
        <v>102</v>
      </c>
      <c r="B290" s="131">
        <v>45916</v>
      </c>
      <c r="C290" s="131">
        <v>45916</v>
      </c>
      <c r="D290" s="132"/>
      <c r="E290" s="132"/>
      <c r="F290" s="132" t="s">
        <v>501</v>
      </c>
      <c r="G290" s="133">
        <v>30</v>
      </c>
      <c r="H290" s="132" t="s">
        <v>72</v>
      </c>
      <c r="I290" s="132"/>
      <c r="J290" s="132"/>
      <c r="K290" s="132"/>
      <c r="L290" s="132"/>
      <c r="M290" s="132"/>
      <c r="N290" s="132"/>
      <c r="O290" s="132" t="s">
        <v>78</v>
      </c>
      <c r="P290" s="134">
        <v>19088.29</v>
      </c>
    </row>
    <row r="291" spans="1:16">
      <c r="A291" s="135" t="s">
        <v>102</v>
      </c>
      <c r="B291" s="131">
        <v>45916</v>
      </c>
      <c r="C291" s="131">
        <v>45916</v>
      </c>
      <c r="D291" s="132"/>
      <c r="E291" s="132"/>
      <c r="F291" s="132" t="s">
        <v>502</v>
      </c>
      <c r="G291" s="133">
        <v>30</v>
      </c>
      <c r="H291" s="132" t="s">
        <v>72</v>
      </c>
      <c r="I291" s="132"/>
      <c r="J291" s="132"/>
      <c r="K291" s="132"/>
      <c r="L291" s="132"/>
      <c r="M291" s="132"/>
      <c r="N291" s="132"/>
      <c r="O291" s="132" t="s">
        <v>78</v>
      </c>
      <c r="P291" s="134">
        <v>19118.29</v>
      </c>
    </row>
    <row r="292" spans="1:16">
      <c r="A292" s="135" t="s">
        <v>102</v>
      </c>
      <c r="B292" s="131">
        <v>45916</v>
      </c>
      <c r="C292" s="131">
        <v>45916</v>
      </c>
      <c r="D292" s="132"/>
      <c r="E292" s="132"/>
      <c r="F292" s="132" t="s">
        <v>503</v>
      </c>
      <c r="G292" s="133">
        <v>30</v>
      </c>
      <c r="H292" s="132" t="s">
        <v>72</v>
      </c>
      <c r="I292" s="132"/>
      <c r="J292" s="132"/>
      <c r="K292" s="132"/>
      <c r="L292" s="132"/>
      <c r="M292" s="132"/>
      <c r="N292" s="132"/>
      <c r="O292" s="132" t="s">
        <v>78</v>
      </c>
      <c r="P292" s="134">
        <v>19148.29</v>
      </c>
    </row>
    <row r="293" spans="1:16">
      <c r="A293" s="135" t="s">
        <v>102</v>
      </c>
      <c r="B293" s="131">
        <v>45916</v>
      </c>
      <c r="C293" s="131">
        <v>45916</v>
      </c>
      <c r="D293" s="132"/>
      <c r="E293" s="132"/>
      <c r="F293" s="132" t="s">
        <v>503</v>
      </c>
      <c r="G293" s="133">
        <v>30</v>
      </c>
      <c r="H293" s="132" t="s">
        <v>72</v>
      </c>
      <c r="I293" s="132"/>
      <c r="J293" s="132"/>
      <c r="K293" s="132"/>
      <c r="L293" s="132"/>
      <c r="M293" s="132"/>
      <c r="N293" s="132"/>
      <c r="O293" s="132" t="s">
        <v>78</v>
      </c>
      <c r="P293" s="134">
        <v>19178.29</v>
      </c>
    </row>
    <row r="294" spans="1:16">
      <c r="A294" s="135" t="s">
        <v>102</v>
      </c>
      <c r="B294" s="131">
        <v>45916</v>
      </c>
      <c r="C294" s="131">
        <v>45916</v>
      </c>
      <c r="D294" s="132"/>
      <c r="E294" s="132"/>
      <c r="F294" s="132" t="s">
        <v>504</v>
      </c>
      <c r="G294" s="133">
        <v>30</v>
      </c>
      <c r="H294" s="132" t="s">
        <v>72</v>
      </c>
      <c r="I294" s="132"/>
      <c r="J294" s="132"/>
      <c r="K294" s="132"/>
      <c r="L294" s="132"/>
      <c r="M294" s="132"/>
      <c r="N294" s="132"/>
      <c r="O294" s="132" t="s">
        <v>78</v>
      </c>
      <c r="P294" s="134">
        <v>19208.29</v>
      </c>
    </row>
    <row r="295" spans="1:16">
      <c r="A295" s="135" t="s">
        <v>102</v>
      </c>
      <c r="B295" s="131">
        <v>45916</v>
      </c>
      <c r="C295" s="131">
        <v>45916</v>
      </c>
      <c r="D295" s="132"/>
      <c r="E295" s="132"/>
      <c r="F295" s="132" t="s">
        <v>505</v>
      </c>
      <c r="G295" s="133">
        <v>30</v>
      </c>
      <c r="H295" s="132" t="s">
        <v>72</v>
      </c>
      <c r="I295" s="132"/>
      <c r="J295" s="132"/>
      <c r="K295" s="132"/>
      <c r="L295" s="132"/>
      <c r="M295" s="132"/>
      <c r="N295" s="132"/>
      <c r="O295" s="132" t="s">
        <v>78</v>
      </c>
      <c r="P295" s="134">
        <v>19238.29</v>
      </c>
    </row>
    <row r="296" spans="1:16">
      <c r="A296" s="135" t="s">
        <v>102</v>
      </c>
      <c r="B296" s="131">
        <v>45916</v>
      </c>
      <c r="C296" s="131">
        <v>45916</v>
      </c>
      <c r="D296" s="132"/>
      <c r="E296" s="132"/>
      <c r="F296" s="132" t="s">
        <v>506</v>
      </c>
      <c r="G296" s="133">
        <v>30</v>
      </c>
      <c r="H296" s="132" t="s">
        <v>72</v>
      </c>
      <c r="I296" s="132"/>
      <c r="J296" s="132"/>
      <c r="K296" s="132"/>
      <c r="L296" s="132"/>
      <c r="M296" s="132"/>
      <c r="N296" s="132"/>
      <c r="O296" s="132" t="s">
        <v>78</v>
      </c>
      <c r="P296" s="134">
        <v>19268.29</v>
      </c>
    </row>
    <row r="297" spans="1:16">
      <c r="A297" s="135" t="s">
        <v>102</v>
      </c>
      <c r="B297" s="131">
        <v>45916</v>
      </c>
      <c r="C297" s="131">
        <v>45916</v>
      </c>
      <c r="D297" s="132"/>
      <c r="E297" s="132"/>
      <c r="F297" s="132" t="s">
        <v>507</v>
      </c>
      <c r="G297" s="133">
        <v>30</v>
      </c>
      <c r="H297" s="132" t="s">
        <v>72</v>
      </c>
      <c r="I297" s="132"/>
      <c r="J297" s="132"/>
      <c r="K297" s="132"/>
      <c r="L297" s="132"/>
      <c r="M297" s="132"/>
      <c r="N297" s="132"/>
      <c r="O297" s="132" t="s">
        <v>78</v>
      </c>
      <c r="P297" s="134">
        <v>19298.29</v>
      </c>
    </row>
    <row r="298" spans="1:16">
      <c r="A298" s="135" t="s">
        <v>102</v>
      </c>
      <c r="B298" s="131">
        <v>45917</v>
      </c>
      <c r="C298" s="131">
        <v>45917</v>
      </c>
      <c r="D298" s="132"/>
      <c r="E298" s="132"/>
      <c r="F298" s="132" t="s">
        <v>508</v>
      </c>
      <c r="G298" s="133">
        <v>30</v>
      </c>
      <c r="H298" s="132" t="s">
        <v>72</v>
      </c>
      <c r="I298" s="132"/>
      <c r="J298" s="132"/>
      <c r="K298" s="132"/>
      <c r="L298" s="132"/>
      <c r="M298" s="132"/>
      <c r="N298" s="132"/>
      <c r="O298" s="132" t="s">
        <v>78</v>
      </c>
      <c r="P298" s="134">
        <v>19328.29</v>
      </c>
    </row>
    <row r="299" spans="1:16">
      <c r="A299" s="135" t="s">
        <v>102</v>
      </c>
      <c r="B299" s="131">
        <v>45917</v>
      </c>
      <c r="C299" s="131">
        <v>45917</v>
      </c>
      <c r="D299" s="132"/>
      <c r="E299" s="132"/>
      <c r="F299" s="132" t="s">
        <v>509</v>
      </c>
      <c r="G299" s="133">
        <v>30</v>
      </c>
      <c r="H299" s="132" t="s">
        <v>72</v>
      </c>
      <c r="I299" s="132"/>
      <c r="J299" s="132"/>
      <c r="K299" s="132"/>
      <c r="L299" s="132"/>
      <c r="M299" s="132"/>
      <c r="N299" s="132"/>
      <c r="O299" s="132" t="s">
        <v>78</v>
      </c>
      <c r="P299" s="134">
        <v>19358.29</v>
      </c>
    </row>
    <row r="300" spans="1:16">
      <c r="A300" s="135" t="s">
        <v>102</v>
      </c>
      <c r="B300" s="131">
        <v>45917</v>
      </c>
      <c r="C300" s="131">
        <v>45917</v>
      </c>
      <c r="D300" s="132"/>
      <c r="E300" s="132"/>
      <c r="F300" s="132" t="s">
        <v>510</v>
      </c>
      <c r="G300" s="133">
        <v>30</v>
      </c>
      <c r="H300" s="132" t="s">
        <v>72</v>
      </c>
      <c r="I300" s="132"/>
      <c r="J300" s="132"/>
      <c r="K300" s="132"/>
      <c r="L300" s="132"/>
      <c r="M300" s="132"/>
      <c r="N300" s="132"/>
      <c r="O300" s="132" t="s">
        <v>78</v>
      </c>
      <c r="P300" s="134">
        <v>19388.29</v>
      </c>
    </row>
    <row r="301" spans="1:16">
      <c r="A301" s="135" t="s">
        <v>102</v>
      </c>
      <c r="B301" s="131">
        <v>45917</v>
      </c>
      <c r="C301" s="131">
        <v>45917</v>
      </c>
      <c r="D301" s="132"/>
      <c r="E301" s="132"/>
      <c r="F301" s="132" t="s">
        <v>511</v>
      </c>
      <c r="G301" s="133">
        <v>30</v>
      </c>
      <c r="H301" s="132" t="s">
        <v>72</v>
      </c>
      <c r="I301" s="132"/>
      <c r="J301" s="132"/>
      <c r="K301" s="132"/>
      <c r="L301" s="132"/>
      <c r="M301" s="132"/>
      <c r="N301" s="132"/>
      <c r="O301" s="132" t="s">
        <v>78</v>
      </c>
      <c r="P301" s="134">
        <v>19418.29</v>
      </c>
    </row>
    <row r="302" spans="1:16">
      <c r="A302" s="135" t="s">
        <v>102</v>
      </c>
      <c r="B302" s="131">
        <v>45917</v>
      </c>
      <c r="C302" s="131">
        <v>45917</v>
      </c>
      <c r="D302" s="132"/>
      <c r="E302" s="132"/>
      <c r="F302" s="132" t="s">
        <v>512</v>
      </c>
      <c r="G302" s="133">
        <v>30</v>
      </c>
      <c r="H302" s="132" t="s">
        <v>72</v>
      </c>
      <c r="I302" s="132"/>
      <c r="J302" s="132"/>
      <c r="K302" s="132"/>
      <c r="L302" s="132"/>
      <c r="M302" s="132"/>
      <c r="N302" s="132"/>
      <c r="O302" s="132" t="s">
        <v>78</v>
      </c>
      <c r="P302" s="134">
        <v>19448.29</v>
      </c>
    </row>
    <row r="303" spans="1:16">
      <c r="A303" s="135" t="s">
        <v>102</v>
      </c>
      <c r="B303" s="131">
        <v>45917</v>
      </c>
      <c r="C303" s="131">
        <v>45917</v>
      </c>
      <c r="D303" s="132"/>
      <c r="E303" s="132"/>
      <c r="F303" s="132" t="s">
        <v>436</v>
      </c>
      <c r="G303" s="133">
        <v>30</v>
      </c>
      <c r="H303" s="132" t="s">
        <v>72</v>
      </c>
      <c r="I303" s="132"/>
      <c r="J303" s="132"/>
      <c r="K303" s="132"/>
      <c r="L303" s="132"/>
      <c r="M303" s="132"/>
      <c r="N303" s="132"/>
      <c r="O303" s="132" t="s">
        <v>78</v>
      </c>
      <c r="P303" s="134">
        <v>19478.29</v>
      </c>
    </row>
    <row r="304" spans="1:16">
      <c r="A304" s="135" t="s">
        <v>102</v>
      </c>
      <c r="B304" s="131">
        <v>45917</v>
      </c>
      <c r="C304" s="131">
        <v>45917</v>
      </c>
      <c r="D304" s="132"/>
      <c r="E304" s="132"/>
      <c r="F304" s="132" t="s">
        <v>436</v>
      </c>
      <c r="G304" s="133">
        <v>30</v>
      </c>
      <c r="H304" s="132" t="s">
        <v>72</v>
      </c>
      <c r="I304" s="132"/>
      <c r="J304" s="132"/>
      <c r="K304" s="132"/>
      <c r="L304" s="132"/>
      <c r="M304" s="132"/>
      <c r="N304" s="132"/>
      <c r="O304" s="132" t="s">
        <v>78</v>
      </c>
      <c r="P304" s="134">
        <v>19508.29</v>
      </c>
    </row>
    <row r="305" spans="1:16">
      <c r="A305" s="135" t="s">
        <v>102</v>
      </c>
      <c r="B305" s="131">
        <v>45917</v>
      </c>
      <c r="C305" s="131">
        <v>45917</v>
      </c>
      <c r="D305" s="132"/>
      <c r="E305" s="132"/>
      <c r="F305" s="132" t="s">
        <v>513</v>
      </c>
      <c r="G305" s="133">
        <v>30</v>
      </c>
      <c r="H305" s="132" t="s">
        <v>72</v>
      </c>
      <c r="I305" s="132"/>
      <c r="J305" s="132"/>
      <c r="K305" s="132"/>
      <c r="L305" s="132"/>
      <c r="M305" s="132"/>
      <c r="N305" s="132"/>
      <c r="O305" s="132" t="s">
        <v>78</v>
      </c>
      <c r="P305" s="134">
        <v>19538.29</v>
      </c>
    </row>
    <row r="306" spans="1:16">
      <c r="A306" s="135" t="s">
        <v>102</v>
      </c>
      <c r="B306" s="131">
        <v>45917</v>
      </c>
      <c r="C306" s="131">
        <v>45917</v>
      </c>
      <c r="D306" s="132"/>
      <c r="E306" s="132"/>
      <c r="F306" s="132" t="s">
        <v>513</v>
      </c>
      <c r="G306" s="133">
        <v>30</v>
      </c>
      <c r="H306" s="132" t="s">
        <v>72</v>
      </c>
      <c r="I306" s="132"/>
      <c r="J306" s="132"/>
      <c r="K306" s="132"/>
      <c r="L306" s="132"/>
      <c r="M306" s="132"/>
      <c r="N306" s="132"/>
      <c r="O306" s="132" t="s">
        <v>78</v>
      </c>
      <c r="P306" s="134">
        <v>19568.29</v>
      </c>
    </row>
    <row r="307" spans="1:16">
      <c r="A307" s="135" t="s">
        <v>102</v>
      </c>
      <c r="B307" s="131">
        <v>45917</v>
      </c>
      <c r="C307" s="131">
        <v>45917</v>
      </c>
      <c r="D307" s="132"/>
      <c r="E307" s="132"/>
      <c r="F307" s="132" t="s">
        <v>514</v>
      </c>
      <c r="G307" s="133">
        <v>30</v>
      </c>
      <c r="H307" s="132" t="s">
        <v>72</v>
      </c>
      <c r="I307" s="132"/>
      <c r="J307" s="132"/>
      <c r="K307" s="132"/>
      <c r="L307" s="132"/>
      <c r="M307" s="132"/>
      <c r="N307" s="132"/>
      <c r="O307" s="132" t="s">
        <v>78</v>
      </c>
      <c r="P307" s="134">
        <v>19598.29</v>
      </c>
    </row>
    <row r="308" spans="1:16">
      <c r="A308" s="135" t="s">
        <v>102</v>
      </c>
      <c r="B308" s="131">
        <v>45917</v>
      </c>
      <c r="C308" s="131">
        <v>45917</v>
      </c>
      <c r="D308" s="132"/>
      <c r="E308" s="132"/>
      <c r="F308" s="132" t="s">
        <v>514</v>
      </c>
      <c r="G308" s="133">
        <v>30</v>
      </c>
      <c r="H308" s="132" t="s">
        <v>72</v>
      </c>
      <c r="I308" s="132"/>
      <c r="J308" s="132"/>
      <c r="K308" s="132"/>
      <c r="L308" s="132"/>
      <c r="M308" s="132"/>
      <c r="N308" s="132"/>
      <c r="O308" s="132" t="s">
        <v>78</v>
      </c>
      <c r="P308" s="134">
        <v>19628.29</v>
      </c>
    </row>
    <row r="309" spans="1:16">
      <c r="A309" s="135" t="s">
        <v>102</v>
      </c>
      <c r="B309" s="131">
        <v>45917</v>
      </c>
      <c r="C309" s="131">
        <v>45917</v>
      </c>
      <c r="D309" s="132"/>
      <c r="E309" s="132"/>
      <c r="F309" s="132" t="s">
        <v>515</v>
      </c>
      <c r="G309" s="133">
        <v>30</v>
      </c>
      <c r="H309" s="132" t="s">
        <v>72</v>
      </c>
      <c r="I309" s="132"/>
      <c r="J309" s="132"/>
      <c r="K309" s="132"/>
      <c r="L309" s="132"/>
      <c r="M309" s="132"/>
      <c r="N309" s="132"/>
      <c r="O309" s="132" t="s">
        <v>78</v>
      </c>
      <c r="P309" s="134">
        <v>19658.29</v>
      </c>
    </row>
    <row r="310" spans="1:16">
      <c r="A310" s="135" t="s">
        <v>102</v>
      </c>
      <c r="B310" s="131">
        <v>45917</v>
      </c>
      <c r="C310" s="131">
        <v>45917</v>
      </c>
      <c r="D310" s="132"/>
      <c r="E310" s="132"/>
      <c r="F310" s="132" t="s">
        <v>516</v>
      </c>
      <c r="G310" s="133">
        <v>30</v>
      </c>
      <c r="H310" s="132" t="s">
        <v>72</v>
      </c>
      <c r="I310" s="132"/>
      <c r="J310" s="132"/>
      <c r="K310" s="132"/>
      <c r="L310" s="132"/>
      <c r="M310" s="132"/>
      <c r="N310" s="132"/>
      <c r="O310" s="132" t="s">
        <v>78</v>
      </c>
      <c r="P310" s="134">
        <v>19688.29</v>
      </c>
    </row>
    <row r="311" spans="1:16">
      <c r="A311" s="135" t="s">
        <v>102</v>
      </c>
      <c r="B311" s="131">
        <v>45917</v>
      </c>
      <c r="C311" s="131">
        <v>45917</v>
      </c>
      <c r="D311" s="132"/>
      <c r="E311" s="132"/>
      <c r="F311" s="132" t="s">
        <v>517</v>
      </c>
      <c r="G311" s="133">
        <v>30</v>
      </c>
      <c r="H311" s="132" t="s">
        <v>72</v>
      </c>
      <c r="I311" s="132"/>
      <c r="J311" s="132"/>
      <c r="K311" s="132"/>
      <c r="L311" s="132"/>
      <c r="M311" s="132"/>
      <c r="N311" s="132"/>
      <c r="O311" s="132" t="s">
        <v>78</v>
      </c>
      <c r="P311" s="134">
        <v>19718.29</v>
      </c>
    </row>
    <row r="312" spans="1:16">
      <c r="A312" s="135" t="s">
        <v>102</v>
      </c>
      <c r="B312" s="131">
        <v>45917</v>
      </c>
      <c r="C312" s="131">
        <v>45917</v>
      </c>
      <c r="D312" s="132"/>
      <c r="E312" s="132"/>
      <c r="F312" s="132" t="s">
        <v>518</v>
      </c>
      <c r="G312" s="133">
        <v>30</v>
      </c>
      <c r="H312" s="132" t="s">
        <v>72</v>
      </c>
      <c r="I312" s="132"/>
      <c r="J312" s="132"/>
      <c r="K312" s="132"/>
      <c r="L312" s="132"/>
      <c r="M312" s="132"/>
      <c r="N312" s="132"/>
      <c r="O312" s="132" t="s">
        <v>78</v>
      </c>
      <c r="P312" s="134">
        <v>19748.29</v>
      </c>
    </row>
    <row r="313" spans="1:16">
      <c r="A313" s="135" t="s">
        <v>102</v>
      </c>
      <c r="B313" s="131">
        <v>45917</v>
      </c>
      <c r="C313" s="131">
        <v>45917</v>
      </c>
      <c r="D313" s="132"/>
      <c r="E313" s="132"/>
      <c r="F313" s="132" t="s">
        <v>519</v>
      </c>
      <c r="G313" s="133">
        <v>30</v>
      </c>
      <c r="H313" s="132" t="s">
        <v>72</v>
      </c>
      <c r="I313" s="132"/>
      <c r="J313" s="132"/>
      <c r="K313" s="132"/>
      <c r="L313" s="132"/>
      <c r="M313" s="132"/>
      <c r="N313" s="132"/>
      <c r="O313" s="132" t="s">
        <v>78</v>
      </c>
      <c r="P313" s="134">
        <v>19778.29</v>
      </c>
    </row>
    <row r="314" spans="1:16">
      <c r="A314" s="135" t="s">
        <v>102</v>
      </c>
      <c r="B314" s="131">
        <v>45917</v>
      </c>
      <c r="C314" s="131">
        <v>45916</v>
      </c>
      <c r="D314" s="132"/>
      <c r="E314" s="132"/>
      <c r="F314" s="132" t="s">
        <v>520</v>
      </c>
      <c r="G314" s="133">
        <v>30</v>
      </c>
      <c r="H314" s="132" t="s">
        <v>72</v>
      </c>
      <c r="I314" s="132"/>
      <c r="J314" s="132"/>
      <c r="K314" s="132"/>
      <c r="L314" s="132"/>
      <c r="M314" s="132"/>
      <c r="N314" s="132"/>
      <c r="O314" s="132" t="s">
        <v>78</v>
      </c>
      <c r="P314" s="134">
        <v>19808.29</v>
      </c>
    </row>
    <row r="315" spans="1:16">
      <c r="A315" s="135" t="s">
        <v>102</v>
      </c>
      <c r="B315" s="131">
        <v>45917</v>
      </c>
      <c r="C315" s="131">
        <v>45916</v>
      </c>
      <c r="D315" s="132"/>
      <c r="E315" s="132"/>
      <c r="F315" s="132" t="s">
        <v>508</v>
      </c>
      <c r="G315" s="133">
        <v>30</v>
      </c>
      <c r="H315" s="132" t="s">
        <v>72</v>
      </c>
      <c r="I315" s="132"/>
      <c r="J315" s="132"/>
      <c r="K315" s="132"/>
      <c r="L315" s="132"/>
      <c r="M315" s="132"/>
      <c r="N315" s="132"/>
      <c r="O315" s="132" t="s">
        <v>78</v>
      </c>
      <c r="P315" s="134">
        <v>19838.29</v>
      </c>
    </row>
    <row r="316" spans="1:16">
      <c r="A316" s="135" t="s">
        <v>102</v>
      </c>
      <c r="B316" s="131">
        <v>45917</v>
      </c>
      <c r="C316" s="131">
        <v>45917</v>
      </c>
      <c r="D316" s="132"/>
      <c r="E316" s="132"/>
      <c r="F316" s="132" t="s">
        <v>521</v>
      </c>
      <c r="G316" s="133">
        <v>30</v>
      </c>
      <c r="H316" s="132" t="s">
        <v>72</v>
      </c>
      <c r="I316" s="132"/>
      <c r="J316" s="132"/>
      <c r="K316" s="132"/>
      <c r="L316" s="132"/>
      <c r="M316" s="132"/>
      <c r="N316" s="132"/>
      <c r="O316" s="132" t="s">
        <v>78</v>
      </c>
      <c r="P316" s="134">
        <v>19868.29</v>
      </c>
    </row>
    <row r="317" spans="1:16">
      <c r="A317" s="135" t="s">
        <v>102</v>
      </c>
      <c r="B317" s="131">
        <v>45918</v>
      </c>
      <c r="C317" s="131">
        <v>45918</v>
      </c>
      <c r="D317" s="132"/>
      <c r="E317" s="132"/>
      <c r="F317" s="132" t="s">
        <v>522</v>
      </c>
      <c r="G317" s="133">
        <v>30</v>
      </c>
      <c r="H317" s="132" t="s">
        <v>72</v>
      </c>
      <c r="I317" s="132"/>
      <c r="J317" s="132"/>
      <c r="K317" s="132"/>
      <c r="L317" s="132"/>
      <c r="M317" s="132"/>
      <c r="N317" s="132"/>
      <c r="O317" s="132" t="s">
        <v>78</v>
      </c>
      <c r="P317" s="134">
        <v>19898.29</v>
      </c>
    </row>
    <row r="318" spans="1:16">
      <c r="A318" s="135" t="s">
        <v>102</v>
      </c>
      <c r="B318" s="131">
        <v>45918</v>
      </c>
      <c r="C318" s="131">
        <v>45918</v>
      </c>
      <c r="D318" s="132"/>
      <c r="E318" s="132"/>
      <c r="F318" s="132" t="s">
        <v>523</v>
      </c>
      <c r="G318" s="133">
        <v>30</v>
      </c>
      <c r="H318" s="132" t="s">
        <v>72</v>
      </c>
      <c r="I318" s="132"/>
      <c r="J318" s="132"/>
      <c r="K318" s="132"/>
      <c r="L318" s="132"/>
      <c r="M318" s="132"/>
      <c r="N318" s="132"/>
      <c r="O318" s="132" t="s">
        <v>78</v>
      </c>
      <c r="P318" s="134">
        <v>19928.29</v>
      </c>
    </row>
    <row r="319" spans="1:16">
      <c r="A319" s="135" t="s">
        <v>102</v>
      </c>
      <c r="B319" s="131">
        <v>45918</v>
      </c>
      <c r="C319" s="131">
        <v>45918</v>
      </c>
      <c r="D319" s="132"/>
      <c r="E319" s="132"/>
      <c r="F319" s="132" t="s">
        <v>524</v>
      </c>
      <c r="G319" s="133">
        <v>30</v>
      </c>
      <c r="H319" s="132" t="s">
        <v>72</v>
      </c>
      <c r="I319" s="132"/>
      <c r="J319" s="132"/>
      <c r="K319" s="132"/>
      <c r="L319" s="132"/>
      <c r="M319" s="132"/>
      <c r="N319" s="132"/>
      <c r="O319" s="132" t="s">
        <v>78</v>
      </c>
      <c r="P319" s="134">
        <v>19958.29</v>
      </c>
    </row>
    <row r="320" spans="1:16">
      <c r="A320" s="135" t="s">
        <v>102</v>
      </c>
      <c r="B320" s="131">
        <v>45918</v>
      </c>
      <c r="C320" s="131">
        <v>45918</v>
      </c>
      <c r="D320" s="132"/>
      <c r="E320" s="132"/>
      <c r="F320" s="132" t="s">
        <v>525</v>
      </c>
      <c r="G320" s="133">
        <v>30</v>
      </c>
      <c r="H320" s="132" t="s">
        <v>72</v>
      </c>
      <c r="I320" s="132"/>
      <c r="J320" s="132"/>
      <c r="K320" s="132"/>
      <c r="L320" s="132"/>
      <c r="M320" s="132"/>
      <c r="N320" s="132"/>
      <c r="O320" s="132" t="s">
        <v>78</v>
      </c>
      <c r="P320" s="134">
        <v>19988.29</v>
      </c>
    </row>
    <row r="321" spans="1:16">
      <c r="A321" s="135" t="s">
        <v>102</v>
      </c>
      <c r="B321" s="131">
        <v>45918</v>
      </c>
      <c r="C321" s="131">
        <v>45918</v>
      </c>
      <c r="D321" s="132"/>
      <c r="E321" s="132"/>
      <c r="F321" s="132" t="s">
        <v>432</v>
      </c>
      <c r="G321" s="133">
        <v>30</v>
      </c>
      <c r="H321" s="132" t="s">
        <v>72</v>
      </c>
      <c r="I321" s="132"/>
      <c r="J321" s="132"/>
      <c r="K321" s="132"/>
      <c r="L321" s="132"/>
      <c r="M321" s="132"/>
      <c r="N321" s="132"/>
      <c r="O321" s="132" t="s">
        <v>78</v>
      </c>
      <c r="P321" s="134">
        <v>20018.29</v>
      </c>
    </row>
    <row r="322" spans="1:16">
      <c r="A322" s="135" t="s">
        <v>102</v>
      </c>
      <c r="B322" s="131">
        <v>45918</v>
      </c>
      <c r="C322" s="131">
        <v>45918</v>
      </c>
      <c r="D322" s="132"/>
      <c r="E322" s="132"/>
      <c r="F322" s="132" t="s">
        <v>432</v>
      </c>
      <c r="G322" s="133">
        <v>30</v>
      </c>
      <c r="H322" s="132" t="s">
        <v>72</v>
      </c>
      <c r="I322" s="132"/>
      <c r="J322" s="132"/>
      <c r="K322" s="132"/>
      <c r="L322" s="132"/>
      <c r="M322" s="132"/>
      <c r="N322" s="132"/>
      <c r="O322" s="132" t="s">
        <v>78</v>
      </c>
      <c r="P322" s="134">
        <v>20048.29</v>
      </c>
    </row>
    <row r="323" spans="1:16">
      <c r="A323" s="135" t="s">
        <v>102</v>
      </c>
      <c r="B323" s="131">
        <v>45918</v>
      </c>
      <c r="C323" s="131">
        <v>45918</v>
      </c>
      <c r="D323" s="132"/>
      <c r="E323" s="132"/>
      <c r="F323" s="132" t="s">
        <v>526</v>
      </c>
      <c r="G323" s="133">
        <v>30</v>
      </c>
      <c r="H323" s="132" t="s">
        <v>72</v>
      </c>
      <c r="I323" s="132"/>
      <c r="J323" s="132"/>
      <c r="K323" s="132"/>
      <c r="L323" s="132"/>
      <c r="M323" s="132"/>
      <c r="N323" s="132"/>
      <c r="O323" s="132" t="s">
        <v>78</v>
      </c>
      <c r="P323" s="134">
        <v>20078.29</v>
      </c>
    </row>
    <row r="324" spans="1:16">
      <c r="A324" s="135" t="s">
        <v>102</v>
      </c>
      <c r="B324" s="131">
        <v>45918</v>
      </c>
      <c r="C324" s="131">
        <v>45918</v>
      </c>
      <c r="D324" s="132"/>
      <c r="E324" s="132"/>
      <c r="F324" s="132" t="s">
        <v>526</v>
      </c>
      <c r="G324" s="133">
        <v>30</v>
      </c>
      <c r="H324" s="132" t="s">
        <v>72</v>
      </c>
      <c r="I324" s="132"/>
      <c r="J324" s="132"/>
      <c r="K324" s="132"/>
      <c r="L324" s="132"/>
      <c r="M324" s="132"/>
      <c r="N324" s="132"/>
      <c r="O324" s="132" t="s">
        <v>78</v>
      </c>
      <c r="P324" s="134">
        <v>20108.29</v>
      </c>
    </row>
    <row r="325" spans="1:16">
      <c r="A325" s="135" t="s">
        <v>102</v>
      </c>
      <c r="B325" s="131">
        <v>45919</v>
      </c>
      <c r="C325" s="131">
        <v>45919</v>
      </c>
      <c r="D325" s="132"/>
      <c r="E325" s="132"/>
      <c r="F325" s="132" t="s">
        <v>527</v>
      </c>
      <c r="G325" s="133">
        <v>30</v>
      </c>
      <c r="H325" s="132" t="s">
        <v>72</v>
      </c>
      <c r="I325" s="132"/>
      <c r="J325" s="132"/>
      <c r="K325" s="132"/>
      <c r="L325" s="132"/>
      <c r="M325" s="132"/>
      <c r="N325" s="132"/>
      <c r="O325" s="132" t="s">
        <v>78</v>
      </c>
      <c r="P325" s="134">
        <v>20138.29</v>
      </c>
    </row>
    <row r="326" spans="1:16">
      <c r="A326" s="135" t="s">
        <v>102</v>
      </c>
      <c r="B326" s="131">
        <v>45919</v>
      </c>
      <c r="C326" s="131">
        <v>45919</v>
      </c>
      <c r="D326" s="132"/>
      <c r="E326" s="132"/>
      <c r="F326" s="132" t="s">
        <v>528</v>
      </c>
      <c r="G326" s="133">
        <v>30</v>
      </c>
      <c r="H326" s="132" t="s">
        <v>72</v>
      </c>
      <c r="I326" s="132"/>
      <c r="J326" s="132"/>
      <c r="K326" s="132"/>
      <c r="L326" s="132"/>
      <c r="M326" s="132"/>
      <c r="N326" s="132"/>
      <c r="O326" s="132" t="s">
        <v>78</v>
      </c>
      <c r="P326" s="134">
        <v>20168.29</v>
      </c>
    </row>
    <row r="327" spans="1:16">
      <c r="A327" s="135" t="s">
        <v>102</v>
      </c>
      <c r="B327" s="131">
        <v>45919</v>
      </c>
      <c r="C327" s="131">
        <v>45919</v>
      </c>
      <c r="D327" s="132"/>
      <c r="E327" s="132"/>
      <c r="F327" s="132" t="s">
        <v>528</v>
      </c>
      <c r="G327" s="133">
        <v>30</v>
      </c>
      <c r="H327" s="132" t="s">
        <v>72</v>
      </c>
      <c r="I327" s="132"/>
      <c r="J327" s="132"/>
      <c r="K327" s="132"/>
      <c r="L327" s="132"/>
      <c r="M327" s="132"/>
      <c r="N327" s="132"/>
      <c r="O327" s="132" t="s">
        <v>78</v>
      </c>
      <c r="P327" s="134">
        <v>20198.29</v>
      </c>
    </row>
    <row r="328" spans="1:16">
      <c r="A328" s="135" t="s">
        <v>102</v>
      </c>
      <c r="B328" s="131">
        <v>45919</v>
      </c>
      <c r="C328" s="131">
        <v>45919</v>
      </c>
      <c r="D328" s="132"/>
      <c r="E328" s="132"/>
      <c r="F328" s="132" t="s">
        <v>354</v>
      </c>
      <c r="G328" s="133">
        <v>30</v>
      </c>
      <c r="H328" s="132" t="s">
        <v>72</v>
      </c>
      <c r="I328" s="132"/>
      <c r="J328" s="132"/>
      <c r="K328" s="132"/>
      <c r="L328" s="132"/>
      <c r="M328" s="132"/>
      <c r="N328" s="132"/>
      <c r="O328" s="132" t="s">
        <v>78</v>
      </c>
      <c r="P328" s="134">
        <v>20228.29</v>
      </c>
    </row>
    <row r="329" spans="1:16">
      <c r="A329" s="135" t="s">
        <v>102</v>
      </c>
      <c r="B329" s="131">
        <v>45919</v>
      </c>
      <c r="C329" s="131">
        <v>45918</v>
      </c>
      <c r="D329" s="132"/>
      <c r="E329" s="132"/>
      <c r="F329" s="132" t="s">
        <v>529</v>
      </c>
      <c r="G329" s="133">
        <v>30</v>
      </c>
      <c r="H329" s="132" t="s">
        <v>72</v>
      </c>
      <c r="I329" s="132"/>
      <c r="J329" s="132"/>
      <c r="K329" s="132"/>
      <c r="L329" s="132"/>
      <c r="M329" s="132"/>
      <c r="N329" s="132"/>
      <c r="O329" s="132" t="s">
        <v>78</v>
      </c>
      <c r="P329" s="134">
        <v>20258.29</v>
      </c>
    </row>
    <row r="330" spans="1:16">
      <c r="A330" s="135" t="s">
        <v>102</v>
      </c>
      <c r="B330" s="131">
        <v>45922</v>
      </c>
      <c r="C330" s="131">
        <v>45920</v>
      </c>
      <c r="D330" s="132"/>
      <c r="E330" s="132"/>
      <c r="F330" s="132" t="s">
        <v>530</v>
      </c>
      <c r="G330" s="133">
        <v>30</v>
      </c>
      <c r="H330" s="132" t="s">
        <v>72</v>
      </c>
      <c r="I330" s="132"/>
      <c r="J330" s="132"/>
      <c r="K330" s="132"/>
      <c r="L330" s="132"/>
      <c r="M330" s="132"/>
      <c r="N330" s="132"/>
      <c r="O330" s="132" t="s">
        <v>78</v>
      </c>
      <c r="P330" s="134">
        <v>20288.29</v>
      </c>
    </row>
    <row r="331" spans="1:16">
      <c r="A331" s="135" t="s">
        <v>102</v>
      </c>
      <c r="B331" s="131">
        <v>45922</v>
      </c>
      <c r="C331" s="131">
        <v>45920</v>
      </c>
      <c r="D331" s="132"/>
      <c r="E331" s="132"/>
      <c r="F331" s="132" t="s">
        <v>531</v>
      </c>
      <c r="G331" s="133">
        <v>30</v>
      </c>
      <c r="H331" s="132" t="s">
        <v>72</v>
      </c>
      <c r="I331" s="132"/>
      <c r="J331" s="132"/>
      <c r="K331" s="132"/>
      <c r="L331" s="132"/>
      <c r="M331" s="132"/>
      <c r="N331" s="132"/>
      <c r="O331" s="132" t="s">
        <v>78</v>
      </c>
      <c r="P331" s="134">
        <v>20318.29</v>
      </c>
    </row>
    <row r="332" spans="1:16">
      <c r="A332" s="135" t="s">
        <v>102</v>
      </c>
      <c r="B332" s="131">
        <v>45922</v>
      </c>
      <c r="C332" s="131">
        <v>45921</v>
      </c>
      <c r="D332" s="132"/>
      <c r="E332" s="132"/>
      <c r="F332" s="132" t="s">
        <v>532</v>
      </c>
      <c r="G332" s="133">
        <v>30</v>
      </c>
      <c r="H332" s="132" t="s">
        <v>72</v>
      </c>
      <c r="I332" s="132"/>
      <c r="J332" s="132"/>
      <c r="K332" s="132"/>
      <c r="L332" s="132"/>
      <c r="M332" s="132"/>
      <c r="N332" s="132"/>
      <c r="O332" s="132" t="s">
        <v>78</v>
      </c>
      <c r="P332" s="134">
        <v>20348.29</v>
      </c>
    </row>
    <row r="333" spans="1:16">
      <c r="A333" s="135" t="s">
        <v>102</v>
      </c>
      <c r="B333" s="131">
        <v>45922</v>
      </c>
      <c r="C333" s="131">
        <v>45922</v>
      </c>
      <c r="D333" s="132"/>
      <c r="E333" s="132"/>
      <c r="F333" s="132" t="s">
        <v>334</v>
      </c>
      <c r="G333" s="133">
        <v>30</v>
      </c>
      <c r="H333" s="132" t="s">
        <v>72</v>
      </c>
      <c r="I333" s="132"/>
      <c r="J333" s="132"/>
      <c r="K333" s="132"/>
      <c r="L333" s="132"/>
      <c r="M333" s="132"/>
      <c r="N333" s="132"/>
      <c r="O333" s="132" t="s">
        <v>78</v>
      </c>
      <c r="P333" s="134">
        <v>20378.29</v>
      </c>
    </row>
    <row r="334" spans="1:16">
      <c r="A334" s="135" t="s">
        <v>102</v>
      </c>
      <c r="B334" s="131">
        <v>45922</v>
      </c>
      <c r="C334" s="131">
        <v>45922</v>
      </c>
      <c r="D334" s="132"/>
      <c r="E334" s="132"/>
      <c r="F334" s="132" t="s">
        <v>533</v>
      </c>
      <c r="G334" s="133">
        <v>30</v>
      </c>
      <c r="H334" s="132" t="s">
        <v>72</v>
      </c>
      <c r="I334" s="132"/>
      <c r="J334" s="132"/>
      <c r="K334" s="132"/>
      <c r="L334" s="132"/>
      <c r="M334" s="132"/>
      <c r="N334" s="132"/>
      <c r="O334" s="132" t="s">
        <v>78</v>
      </c>
      <c r="P334" s="134">
        <v>20408.29</v>
      </c>
    </row>
    <row r="335" spans="1:16">
      <c r="A335" s="135" t="s">
        <v>102</v>
      </c>
      <c r="B335" s="131">
        <v>45922</v>
      </c>
      <c r="C335" s="131">
        <v>45922</v>
      </c>
      <c r="D335" s="132"/>
      <c r="E335" s="132"/>
      <c r="F335" s="132" t="s">
        <v>534</v>
      </c>
      <c r="G335" s="133">
        <v>30</v>
      </c>
      <c r="H335" s="132" t="s">
        <v>72</v>
      </c>
      <c r="I335" s="132"/>
      <c r="J335" s="132"/>
      <c r="K335" s="132"/>
      <c r="L335" s="132"/>
      <c r="M335" s="132"/>
      <c r="N335" s="132"/>
      <c r="O335" s="132" t="s">
        <v>78</v>
      </c>
      <c r="P335" s="134">
        <v>20438.29</v>
      </c>
    </row>
    <row r="336" spans="1:16">
      <c r="A336" s="135" t="s">
        <v>102</v>
      </c>
      <c r="B336" s="131">
        <v>45922</v>
      </c>
      <c r="C336" s="131">
        <v>45919</v>
      </c>
      <c r="D336" s="132"/>
      <c r="E336" s="132"/>
      <c r="F336" s="132" t="s">
        <v>535</v>
      </c>
      <c r="G336" s="133">
        <v>30</v>
      </c>
      <c r="H336" s="132" t="s">
        <v>72</v>
      </c>
      <c r="I336" s="132"/>
      <c r="J336" s="132"/>
      <c r="K336" s="132"/>
      <c r="L336" s="132"/>
      <c r="M336" s="132"/>
      <c r="N336" s="132"/>
      <c r="O336" s="132" t="s">
        <v>78</v>
      </c>
      <c r="P336" s="134">
        <v>20468.29</v>
      </c>
    </row>
    <row r="337" spans="1:16">
      <c r="A337" s="135" t="s">
        <v>102</v>
      </c>
      <c r="B337" s="131">
        <v>45923</v>
      </c>
      <c r="C337" s="131">
        <v>45923</v>
      </c>
      <c r="D337" s="132"/>
      <c r="E337" s="132"/>
      <c r="F337" s="132" t="s">
        <v>536</v>
      </c>
      <c r="G337" s="133">
        <v>30</v>
      </c>
      <c r="H337" s="132" t="s">
        <v>72</v>
      </c>
      <c r="I337" s="132"/>
      <c r="J337" s="132"/>
      <c r="K337" s="132"/>
      <c r="L337" s="132"/>
      <c r="M337" s="132"/>
      <c r="N337" s="132"/>
      <c r="O337" s="132" t="s">
        <v>78</v>
      </c>
      <c r="P337" s="134">
        <v>20498.29</v>
      </c>
    </row>
    <row r="338" spans="1:16">
      <c r="A338" s="135" t="s">
        <v>102</v>
      </c>
      <c r="B338" s="131">
        <v>45923</v>
      </c>
      <c r="C338" s="131">
        <v>45923</v>
      </c>
      <c r="D338" s="132"/>
      <c r="E338" s="132"/>
      <c r="F338" s="132" t="s">
        <v>537</v>
      </c>
      <c r="G338" s="133">
        <v>30</v>
      </c>
      <c r="H338" s="132" t="s">
        <v>72</v>
      </c>
      <c r="I338" s="132"/>
      <c r="J338" s="132"/>
      <c r="K338" s="132"/>
      <c r="L338" s="132"/>
      <c r="M338" s="132"/>
      <c r="N338" s="132"/>
      <c r="O338" s="132" t="s">
        <v>78</v>
      </c>
      <c r="P338" s="134">
        <v>20528.29</v>
      </c>
    </row>
    <row r="339" spans="1:16">
      <c r="A339" s="135" t="s">
        <v>102</v>
      </c>
      <c r="B339" s="131">
        <v>45923</v>
      </c>
      <c r="C339" s="131">
        <v>45923</v>
      </c>
      <c r="D339" s="132"/>
      <c r="E339" s="132"/>
      <c r="F339" s="132" t="s">
        <v>538</v>
      </c>
      <c r="G339" s="133">
        <v>-30</v>
      </c>
      <c r="H339" s="132" t="s">
        <v>72</v>
      </c>
      <c r="I339" s="132"/>
      <c r="J339" s="132"/>
      <c r="K339" s="132"/>
      <c r="L339" s="132"/>
      <c r="M339" s="132"/>
      <c r="N339" s="132"/>
      <c r="O339" s="132" t="s">
        <v>78</v>
      </c>
      <c r="P339" s="134">
        <v>20498.29</v>
      </c>
    </row>
    <row r="340" spans="1:16" ht="25.5">
      <c r="A340" s="135" t="s">
        <v>707</v>
      </c>
      <c r="B340" s="131">
        <v>45923</v>
      </c>
      <c r="C340" s="131">
        <v>45923</v>
      </c>
      <c r="D340" s="132" t="s">
        <v>539</v>
      </c>
      <c r="E340" s="132" t="s">
        <v>540</v>
      </c>
      <c r="F340" s="132" t="s">
        <v>541</v>
      </c>
      <c r="G340" s="133">
        <v>-18.57</v>
      </c>
      <c r="H340" s="132" t="s">
        <v>72</v>
      </c>
      <c r="I340" s="132" t="s">
        <v>542</v>
      </c>
      <c r="J340" s="132" t="s">
        <v>543</v>
      </c>
      <c r="K340" s="132" t="s">
        <v>78</v>
      </c>
      <c r="L340" s="132" t="s">
        <v>544</v>
      </c>
      <c r="M340" s="132" t="s">
        <v>545</v>
      </c>
      <c r="N340" s="132" t="s">
        <v>546</v>
      </c>
      <c r="O340" s="132" t="s">
        <v>78</v>
      </c>
      <c r="P340" s="134">
        <v>20479.72</v>
      </c>
    </row>
    <row r="341" spans="1:16">
      <c r="A341" s="135" t="s">
        <v>102</v>
      </c>
      <c r="B341" s="131">
        <v>45923</v>
      </c>
      <c r="C341" s="131">
        <v>45923</v>
      </c>
      <c r="D341" s="132"/>
      <c r="E341" s="132"/>
      <c r="F341" s="132" t="s">
        <v>547</v>
      </c>
      <c r="G341" s="133">
        <v>-325</v>
      </c>
      <c r="H341" s="132" t="s">
        <v>72</v>
      </c>
      <c r="I341" s="132"/>
      <c r="J341" s="132"/>
      <c r="K341" s="132"/>
      <c r="L341" s="132"/>
      <c r="M341" s="132"/>
      <c r="N341" s="132"/>
      <c r="O341" s="132" t="s">
        <v>78</v>
      </c>
      <c r="P341" s="134">
        <v>20154.72</v>
      </c>
    </row>
    <row r="342" spans="1:16">
      <c r="A342" s="135" t="s">
        <v>102</v>
      </c>
      <c r="B342" s="131">
        <v>45924</v>
      </c>
      <c r="C342" s="131">
        <v>45923</v>
      </c>
      <c r="D342" s="132"/>
      <c r="E342" s="132"/>
      <c r="F342" s="132" t="s">
        <v>548</v>
      </c>
      <c r="G342" s="133">
        <v>30</v>
      </c>
      <c r="H342" s="132" t="s">
        <v>72</v>
      </c>
      <c r="I342" s="132"/>
      <c r="J342" s="132"/>
      <c r="K342" s="132"/>
      <c r="L342" s="132"/>
      <c r="M342" s="132"/>
      <c r="N342" s="132"/>
      <c r="O342" s="132" t="s">
        <v>78</v>
      </c>
      <c r="P342" s="134">
        <v>20184.72</v>
      </c>
    </row>
    <row r="343" spans="1:16">
      <c r="A343" s="135" t="s">
        <v>102</v>
      </c>
      <c r="B343" s="131">
        <v>45924</v>
      </c>
      <c r="C343" s="131">
        <v>45923</v>
      </c>
      <c r="D343" s="132"/>
      <c r="E343" s="132"/>
      <c r="F343" s="132" t="s">
        <v>549</v>
      </c>
      <c r="G343" s="133">
        <v>30</v>
      </c>
      <c r="H343" s="132" t="s">
        <v>72</v>
      </c>
      <c r="I343" s="132"/>
      <c r="J343" s="132"/>
      <c r="K343" s="132"/>
      <c r="L343" s="132"/>
      <c r="M343" s="132"/>
      <c r="N343" s="132"/>
      <c r="O343" s="132" t="s">
        <v>78</v>
      </c>
      <c r="P343" s="134">
        <v>20214.72</v>
      </c>
    </row>
    <row r="344" spans="1:16">
      <c r="A344" s="135" t="s">
        <v>102</v>
      </c>
      <c r="B344" s="131">
        <v>45924</v>
      </c>
      <c r="C344" s="131">
        <v>45923</v>
      </c>
      <c r="D344" s="132"/>
      <c r="E344" s="132"/>
      <c r="F344" s="132" t="s">
        <v>550</v>
      </c>
      <c r="G344" s="133">
        <v>30</v>
      </c>
      <c r="H344" s="132" t="s">
        <v>72</v>
      </c>
      <c r="I344" s="132"/>
      <c r="J344" s="132"/>
      <c r="K344" s="132"/>
      <c r="L344" s="132"/>
      <c r="M344" s="132"/>
      <c r="N344" s="132"/>
      <c r="O344" s="132" t="s">
        <v>78</v>
      </c>
      <c r="P344" s="134">
        <v>20244.72</v>
      </c>
    </row>
    <row r="345" spans="1:16">
      <c r="A345" s="135" t="s">
        <v>102</v>
      </c>
      <c r="B345" s="131">
        <v>45925</v>
      </c>
      <c r="C345" s="131">
        <v>45925</v>
      </c>
      <c r="D345" s="132"/>
      <c r="E345" s="132"/>
      <c r="F345" s="132" t="s">
        <v>551</v>
      </c>
      <c r="G345" s="133">
        <v>30</v>
      </c>
      <c r="H345" s="132" t="s">
        <v>72</v>
      </c>
      <c r="I345" s="132"/>
      <c r="J345" s="132"/>
      <c r="K345" s="132"/>
      <c r="L345" s="132"/>
      <c r="M345" s="132"/>
      <c r="N345" s="132"/>
      <c r="O345" s="132" t="s">
        <v>78</v>
      </c>
      <c r="P345" s="134">
        <v>20274.72</v>
      </c>
    </row>
    <row r="346" spans="1:16">
      <c r="A346" s="135" t="s">
        <v>102</v>
      </c>
      <c r="B346" s="131">
        <v>45925</v>
      </c>
      <c r="C346" s="131">
        <v>45925</v>
      </c>
      <c r="D346" s="132"/>
      <c r="E346" s="132"/>
      <c r="F346" s="132" t="s">
        <v>552</v>
      </c>
      <c r="G346" s="133">
        <v>30</v>
      </c>
      <c r="H346" s="132" t="s">
        <v>72</v>
      </c>
      <c r="I346" s="132"/>
      <c r="J346" s="132"/>
      <c r="K346" s="132"/>
      <c r="L346" s="132"/>
      <c r="M346" s="132"/>
      <c r="N346" s="132"/>
      <c r="O346" s="132" t="s">
        <v>78</v>
      </c>
      <c r="P346" s="134">
        <v>20304.72</v>
      </c>
    </row>
    <row r="347" spans="1:16">
      <c r="A347" s="135" t="s">
        <v>102</v>
      </c>
      <c r="B347" s="131">
        <v>45926</v>
      </c>
      <c r="C347" s="131">
        <v>45926</v>
      </c>
      <c r="D347" s="132"/>
      <c r="E347" s="132"/>
      <c r="F347" s="132" t="s">
        <v>464</v>
      </c>
      <c r="G347" s="133">
        <v>30</v>
      </c>
      <c r="H347" s="132" t="s">
        <v>72</v>
      </c>
      <c r="I347" s="132"/>
      <c r="J347" s="132"/>
      <c r="K347" s="132"/>
      <c r="L347" s="132"/>
      <c r="M347" s="132"/>
      <c r="N347" s="132"/>
      <c r="O347" s="132" t="s">
        <v>78</v>
      </c>
      <c r="P347" s="134">
        <v>20334.72</v>
      </c>
    </row>
    <row r="348" spans="1:16">
      <c r="A348" s="135" t="s">
        <v>102</v>
      </c>
      <c r="B348" s="131">
        <v>45926</v>
      </c>
      <c r="C348" s="131">
        <v>45926</v>
      </c>
      <c r="D348" s="132"/>
      <c r="E348" s="132"/>
      <c r="F348" s="132" t="s">
        <v>553</v>
      </c>
      <c r="G348" s="133">
        <v>30</v>
      </c>
      <c r="H348" s="132" t="s">
        <v>72</v>
      </c>
      <c r="I348" s="132"/>
      <c r="J348" s="132"/>
      <c r="K348" s="132"/>
      <c r="L348" s="132"/>
      <c r="M348" s="132"/>
      <c r="N348" s="132"/>
      <c r="O348" s="132" t="s">
        <v>78</v>
      </c>
      <c r="P348" s="134">
        <v>20364.72</v>
      </c>
    </row>
    <row r="349" spans="1:16">
      <c r="A349" s="135" t="s">
        <v>102</v>
      </c>
      <c r="B349" s="131">
        <v>45926</v>
      </c>
      <c r="C349" s="131">
        <v>45926</v>
      </c>
      <c r="D349" s="132"/>
      <c r="E349" s="132"/>
      <c r="F349" s="132" t="s">
        <v>554</v>
      </c>
      <c r="G349" s="133">
        <v>30</v>
      </c>
      <c r="H349" s="132" t="s">
        <v>72</v>
      </c>
      <c r="I349" s="132"/>
      <c r="J349" s="132"/>
      <c r="K349" s="132"/>
      <c r="L349" s="132"/>
      <c r="M349" s="132"/>
      <c r="N349" s="132"/>
      <c r="O349" s="132" t="s">
        <v>78</v>
      </c>
      <c r="P349" s="134">
        <v>20394.72</v>
      </c>
    </row>
    <row r="350" spans="1:16">
      <c r="A350" s="135" t="s">
        <v>102</v>
      </c>
      <c r="B350" s="131">
        <v>45929</v>
      </c>
      <c r="C350" s="131">
        <v>45928</v>
      </c>
      <c r="D350" s="132"/>
      <c r="E350" s="132"/>
      <c r="F350" s="132" t="s">
        <v>555</v>
      </c>
      <c r="G350" s="133">
        <v>30</v>
      </c>
      <c r="H350" s="132" t="s">
        <v>72</v>
      </c>
      <c r="I350" s="132"/>
      <c r="J350" s="132"/>
      <c r="K350" s="132"/>
      <c r="L350" s="132"/>
      <c r="M350" s="132"/>
      <c r="N350" s="132"/>
      <c r="O350" s="132" t="s">
        <v>78</v>
      </c>
      <c r="P350" s="134">
        <v>20424.72</v>
      </c>
    </row>
    <row r="351" spans="1:16">
      <c r="A351" s="135" t="s">
        <v>102</v>
      </c>
      <c r="B351" s="131">
        <v>45929</v>
      </c>
      <c r="C351" s="131">
        <v>45929</v>
      </c>
      <c r="D351" s="132"/>
      <c r="E351" s="132"/>
      <c r="F351" s="132" t="s">
        <v>556</v>
      </c>
      <c r="G351" s="133">
        <v>30</v>
      </c>
      <c r="H351" s="132" t="s">
        <v>72</v>
      </c>
      <c r="I351" s="132"/>
      <c r="J351" s="132"/>
      <c r="K351" s="132"/>
      <c r="L351" s="132"/>
      <c r="M351" s="132"/>
      <c r="N351" s="132"/>
      <c r="O351" s="132" t="s">
        <v>78</v>
      </c>
      <c r="P351" s="134">
        <v>20454.72</v>
      </c>
    </row>
    <row r="352" spans="1:16">
      <c r="A352" s="135" t="s">
        <v>102</v>
      </c>
      <c r="B352" s="131">
        <v>45929</v>
      </c>
      <c r="C352" s="131">
        <v>45929</v>
      </c>
      <c r="D352" s="132"/>
      <c r="E352" s="132"/>
      <c r="F352" s="132" t="s">
        <v>557</v>
      </c>
      <c r="G352" s="133">
        <v>30</v>
      </c>
      <c r="H352" s="132" t="s">
        <v>72</v>
      </c>
      <c r="I352" s="132"/>
      <c r="J352" s="132"/>
      <c r="K352" s="132"/>
      <c r="L352" s="132"/>
      <c r="M352" s="132"/>
      <c r="N352" s="132"/>
      <c r="O352" s="132" t="s">
        <v>78</v>
      </c>
      <c r="P352" s="134">
        <v>20484.72</v>
      </c>
    </row>
    <row r="353" spans="1:16">
      <c r="A353" s="135" t="s">
        <v>102</v>
      </c>
      <c r="B353" s="131">
        <v>45929</v>
      </c>
      <c r="C353" s="131">
        <v>45929</v>
      </c>
      <c r="D353" s="132"/>
      <c r="E353" s="132"/>
      <c r="F353" s="132" t="s">
        <v>558</v>
      </c>
      <c r="G353" s="133">
        <v>30</v>
      </c>
      <c r="H353" s="132" t="s">
        <v>72</v>
      </c>
      <c r="I353" s="132"/>
      <c r="J353" s="132"/>
      <c r="K353" s="132"/>
      <c r="L353" s="132"/>
      <c r="M353" s="132"/>
      <c r="N353" s="132"/>
      <c r="O353" s="132" t="s">
        <v>78</v>
      </c>
      <c r="P353" s="134">
        <v>20514.72</v>
      </c>
    </row>
    <row r="354" spans="1:16">
      <c r="A354" s="135" t="s">
        <v>102</v>
      </c>
      <c r="B354" s="131">
        <v>45930</v>
      </c>
      <c r="C354" s="131">
        <v>45930</v>
      </c>
      <c r="D354" s="132"/>
      <c r="E354" s="132"/>
      <c r="F354" s="132" t="s">
        <v>559</v>
      </c>
      <c r="G354" s="133">
        <v>30</v>
      </c>
      <c r="H354" s="132" t="s">
        <v>72</v>
      </c>
      <c r="I354" s="132"/>
      <c r="J354" s="132"/>
      <c r="K354" s="132"/>
      <c r="L354" s="132"/>
      <c r="M354" s="132"/>
      <c r="N354" s="132"/>
      <c r="O354" s="132" t="s">
        <v>78</v>
      </c>
      <c r="P354" s="134">
        <v>20544.72</v>
      </c>
    </row>
    <row r="355" spans="1:16">
      <c r="A355" s="135" t="s">
        <v>102</v>
      </c>
      <c r="B355" s="131">
        <v>45930</v>
      </c>
      <c r="C355" s="131">
        <v>45930</v>
      </c>
      <c r="D355" s="132"/>
      <c r="E355" s="132"/>
      <c r="F355" s="132" t="s">
        <v>558</v>
      </c>
      <c r="G355" s="133">
        <v>30</v>
      </c>
      <c r="H355" s="132" t="s">
        <v>72</v>
      </c>
      <c r="I355" s="132"/>
      <c r="J355" s="132"/>
      <c r="K355" s="132"/>
      <c r="L355" s="132"/>
      <c r="M355" s="132"/>
      <c r="N355" s="132"/>
      <c r="O355" s="132" t="s">
        <v>78</v>
      </c>
      <c r="P355" s="134">
        <v>20574.72</v>
      </c>
    </row>
    <row r="356" spans="1:16">
      <c r="A356" s="135" t="s">
        <v>102</v>
      </c>
      <c r="B356" s="131">
        <v>45930</v>
      </c>
      <c r="C356" s="131">
        <v>45930</v>
      </c>
      <c r="D356" s="132"/>
      <c r="E356" s="132"/>
      <c r="F356" s="132" t="s">
        <v>339</v>
      </c>
      <c r="G356" s="133">
        <v>30</v>
      </c>
      <c r="H356" s="132" t="s">
        <v>72</v>
      </c>
      <c r="I356" s="132"/>
      <c r="J356" s="132"/>
      <c r="K356" s="132"/>
      <c r="L356" s="132"/>
      <c r="M356" s="132"/>
      <c r="N356" s="132"/>
      <c r="O356" s="132" t="s">
        <v>78</v>
      </c>
      <c r="P356" s="134">
        <v>20604.72</v>
      </c>
    </row>
    <row r="357" spans="1:16">
      <c r="A357" s="135" t="s">
        <v>102</v>
      </c>
      <c r="B357" s="131">
        <v>45930</v>
      </c>
      <c r="C357" s="131">
        <v>45930</v>
      </c>
      <c r="D357" s="132"/>
      <c r="E357" s="132"/>
      <c r="F357" s="132" t="s">
        <v>339</v>
      </c>
      <c r="G357" s="133">
        <v>30</v>
      </c>
      <c r="H357" s="132" t="s">
        <v>72</v>
      </c>
      <c r="I357" s="132"/>
      <c r="J357" s="132"/>
      <c r="K357" s="132"/>
      <c r="L357" s="132"/>
      <c r="M357" s="132"/>
      <c r="N357" s="132"/>
      <c r="O357" s="132" t="s">
        <v>78</v>
      </c>
      <c r="P357" s="134">
        <v>20634.72</v>
      </c>
    </row>
    <row r="358" spans="1:16">
      <c r="A358" s="135" t="s">
        <v>102</v>
      </c>
      <c r="B358" s="131">
        <v>45930</v>
      </c>
      <c r="C358" s="131">
        <v>45930</v>
      </c>
      <c r="D358" s="132"/>
      <c r="E358" s="132"/>
      <c r="F358" s="132" t="s">
        <v>560</v>
      </c>
      <c r="G358" s="133">
        <v>30</v>
      </c>
      <c r="H358" s="132" t="s">
        <v>72</v>
      </c>
      <c r="I358" s="132"/>
      <c r="J358" s="132"/>
      <c r="K358" s="132"/>
      <c r="L358" s="132"/>
      <c r="M358" s="132"/>
      <c r="N358" s="132"/>
      <c r="O358" s="132" t="s">
        <v>78</v>
      </c>
      <c r="P358" s="134">
        <v>20664.72</v>
      </c>
    </row>
    <row r="359" spans="1:16" ht="25.5">
      <c r="A359" s="135" t="s">
        <v>104</v>
      </c>
      <c r="B359" s="131">
        <v>45930</v>
      </c>
      <c r="C359" s="131">
        <v>45930</v>
      </c>
      <c r="D359" s="132" t="s">
        <v>78</v>
      </c>
      <c r="E359" s="132" t="s">
        <v>78</v>
      </c>
      <c r="F359" s="132" t="s">
        <v>78</v>
      </c>
      <c r="G359" s="133">
        <v>-8</v>
      </c>
      <c r="H359" s="132" t="s">
        <v>72</v>
      </c>
      <c r="I359" s="132" t="s">
        <v>78</v>
      </c>
      <c r="J359" s="132" t="s">
        <v>561</v>
      </c>
      <c r="K359" s="132" t="s">
        <v>78</v>
      </c>
      <c r="L359" s="132" t="s">
        <v>562</v>
      </c>
      <c r="M359" s="132" t="s">
        <v>563</v>
      </c>
      <c r="N359" s="132" t="s">
        <v>564</v>
      </c>
      <c r="O359" s="132" t="s">
        <v>78</v>
      </c>
      <c r="P359" s="134">
        <v>20656.72</v>
      </c>
    </row>
    <row r="360" spans="1:16" ht="25.5">
      <c r="A360" s="135" t="s">
        <v>104</v>
      </c>
      <c r="B360" s="131">
        <v>45930</v>
      </c>
      <c r="C360" s="131">
        <v>45930</v>
      </c>
      <c r="D360" s="132" t="s">
        <v>78</v>
      </c>
      <c r="E360" s="132" t="s">
        <v>78</v>
      </c>
      <c r="F360" s="132" t="s">
        <v>78</v>
      </c>
      <c r="G360" s="133">
        <v>-82</v>
      </c>
      <c r="H360" s="132" t="s">
        <v>72</v>
      </c>
      <c r="I360" s="132" t="s">
        <v>78</v>
      </c>
      <c r="J360" s="132" t="s">
        <v>561</v>
      </c>
      <c r="K360" s="132" t="s">
        <v>78</v>
      </c>
      <c r="L360" s="132" t="s">
        <v>562</v>
      </c>
      <c r="M360" s="132" t="s">
        <v>565</v>
      </c>
      <c r="N360" s="132" t="s">
        <v>566</v>
      </c>
      <c r="O360" s="132" t="s">
        <v>78</v>
      </c>
      <c r="P360" s="134">
        <v>20574.72</v>
      </c>
    </row>
    <row r="361" spans="1:16">
      <c r="A361" s="135" t="s">
        <v>102</v>
      </c>
      <c r="B361" s="131">
        <v>45931</v>
      </c>
      <c r="C361" s="131">
        <v>45931</v>
      </c>
      <c r="D361" s="132"/>
      <c r="E361" s="132"/>
      <c r="F361" s="132" t="s">
        <v>456</v>
      </c>
      <c r="G361" s="133">
        <v>30</v>
      </c>
      <c r="H361" s="132" t="s">
        <v>72</v>
      </c>
      <c r="I361" s="132"/>
      <c r="J361" s="132"/>
      <c r="K361" s="132"/>
      <c r="L361" s="132"/>
      <c r="M361" s="132"/>
      <c r="N361" s="132"/>
      <c r="O361" s="132" t="s">
        <v>78</v>
      </c>
      <c r="P361" s="134">
        <v>20604.72</v>
      </c>
    </row>
    <row r="362" spans="1:16">
      <c r="A362" s="135" t="s">
        <v>102</v>
      </c>
      <c r="B362" s="131">
        <v>45931</v>
      </c>
      <c r="C362" s="131">
        <v>45931</v>
      </c>
      <c r="D362" s="132"/>
      <c r="E362" s="132"/>
      <c r="F362" s="132" t="s">
        <v>567</v>
      </c>
      <c r="G362" s="133">
        <v>30</v>
      </c>
      <c r="H362" s="132" t="s">
        <v>72</v>
      </c>
      <c r="I362" s="132"/>
      <c r="J362" s="132"/>
      <c r="K362" s="132"/>
      <c r="L362" s="132"/>
      <c r="M362" s="132"/>
      <c r="N362" s="132"/>
      <c r="O362" s="132" t="s">
        <v>78</v>
      </c>
      <c r="P362" s="134">
        <v>20634.72</v>
      </c>
    </row>
    <row r="363" spans="1:16">
      <c r="A363" s="135" t="s">
        <v>102</v>
      </c>
      <c r="B363" s="131">
        <v>45931</v>
      </c>
      <c r="C363" s="131">
        <v>45931</v>
      </c>
      <c r="D363" s="132"/>
      <c r="E363" s="132"/>
      <c r="F363" s="132" t="s">
        <v>568</v>
      </c>
      <c r="G363" s="133">
        <v>30</v>
      </c>
      <c r="H363" s="132" t="s">
        <v>72</v>
      </c>
      <c r="I363" s="132"/>
      <c r="J363" s="132"/>
      <c r="K363" s="132"/>
      <c r="L363" s="132"/>
      <c r="M363" s="132"/>
      <c r="N363" s="132"/>
      <c r="O363" s="132" t="s">
        <v>78</v>
      </c>
      <c r="P363" s="134">
        <v>20664.72</v>
      </c>
    </row>
    <row r="364" spans="1:16">
      <c r="A364" s="135" t="s">
        <v>102</v>
      </c>
      <c r="B364" s="131">
        <v>45931</v>
      </c>
      <c r="C364" s="131">
        <v>45931</v>
      </c>
      <c r="D364" s="132"/>
      <c r="E364" s="132"/>
      <c r="F364" s="132" t="s">
        <v>569</v>
      </c>
      <c r="G364" s="133">
        <v>30</v>
      </c>
      <c r="H364" s="132" t="s">
        <v>72</v>
      </c>
      <c r="I364" s="132"/>
      <c r="J364" s="132"/>
      <c r="K364" s="132"/>
      <c r="L364" s="132"/>
      <c r="M364" s="132"/>
      <c r="N364" s="132"/>
      <c r="O364" s="132" t="s">
        <v>78</v>
      </c>
      <c r="P364" s="134">
        <v>20694.72</v>
      </c>
    </row>
    <row r="365" spans="1:16">
      <c r="A365" s="135" t="s">
        <v>102</v>
      </c>
      <c r="B365" s="131">
        <v>45931</v>
      </c>
      <c r="C365" s="131">
        <v>45931</v>
      </c>
      <c r="D365" s="132"/>
      <c r="E365" s="132"/>
      <c r="F365" s="132" t="s">
        <v>569</v>
      </c>
      <c r="G365" s="133">
        <v>30</v>
      </c>
      <c r="H365" s="132" t="s">
        <v>72</v>
      </c>
      <c r="I365" s="132"/>
      <c r="J365" s="132"/>
      <c r="K365" s="132"/>
      <c r="L365" s="132"/>
      <c r="M365" s="132"/>
      <c r="N365" s="132"/>
      <c r="O365" s="132" t="s">
        <v>78</v>
      </c>
      <c r="P365" s="134">
        <v>20724.72</v>
      </c>
    </row>
    <row r="366" spans="1:16">
      <c r="A366" s="135" t="s">
        <v>102</v>
      </c>
      <c r="B366" s="131">
        <v>45931</v>
      </c>
      <c r="C366" s="131">
        <v>45931</v>
      </c>
      <c r="D366" s="132"/>
      <c r="E366" s="132"/>
      <c r="F366" s="132" t="s">
        <v>570</v>
      </c>
      <c r="G366" s="133">
        <v>30</v>
      </c>
      <c r="H366" s="132" t="s">
        <v>72</v>
      </c>
      <c r="I366" s="132"/>
      <c r="J366" s="132"/>
      <c r="K366" s="132"/>
      <c r="L366" s="132"/>
      <c r="M366" s="132"/>
      <c r="N366" s="132"/>
      <c r="O366" s="132" t="s">
        <v>78</v>
      </c>
      <c r="P366" s="134">
        <v>20754.72</v>
      </c>
    </row>
    <row r="367" spans="1:16">
      <c r="A367" s="135" t="s">
        <v>102</v>
      </c>
      <c r="B367" s="131">
        <v>45931</v>
      </c>
      <c r="C367" s="131">
        <v>45931</v>
      </c>
      <c r="D367" s="132"/>
      <c r="E367" s="132"/>
      <c r="F367" s="132" t="s">
        <v>558</v>
      </c>
      <c r="G367" s="133">
        <v>30</v>
      </c>
      <c r="H367" s="132" t="s">
        <v>72</v>
      </c>
      <c r="I367" s="132"/>
      <c r="J367" s="132"/>
      <c r="K367" s="132"/>
      <c r="L367" s="132"/>
      <c r="M367" s="132"/>
      <c r="N367" s="132"/>
      <c r="O367" s="132" t="s">
        <v>78</v>
      </c>
      <c r="P367" s="134">
        <v>20784.72</v>
      </c>
    </row>
    <row r="368" spans="1:16">
      <c r="A368" s="135" t="s">
        <v>102</v>
      </c>
      <c r="B368" s="131">
        <v>45931</v>
      </c>
      <c r="C368" s="131">
        <v>45931</v>
      </c>
      <c r="D368" s="132"/>
      <c r="E368" s="132"/>
      <c r="F368" s="132" t="s">
        <v>571</v>
      </c>
      <c r="G368" s="133">
        <v>30</v>
      </c>
      <c r="H368" s="132" t="s">
        <v>72</v>
      </c>
      <c r="I368" s="132"/>
      <c r="J368" s="132"/>
      <c r="K368" s="132"/>
      <c r="L368" s="132"/>
      <c r="M368" s="132"/>
      <c r="N368" s="132"/>
      <c r="O368" s="132" t="s">
        <v>78</v>
      </c>
      <c r="P368" s="134">
        <v>20814.72</v>
      </c>
    </row>
    <row r="369" spans="1:16">
      <c r="A369" s="135" t="s">
        <v>102</v>
      </c>
      <c r="B369" s="131">
        <v>45931</v>
      </c>
      <c r="C369" s="131">
        <v>45931</v>
      </c>
      <c r="D369" s="132"/>
      <c r="E369" s="132"/>
      <c r="F369" s="132" t="s">
        <v>572</v>
      </c>
      <c r="G369" s="133">
        <v>30</v>
      </c>
      <c r="H369" s="132" t="s">
        <v>72</v>
      </c>
      <c r="I369" s="132"/>
      <c r="J369" s="132"/>
      <c r="K369" s="132"/>
      <c r="L369" s="132"/>
      <c r="M369" s="132"/>
      <c r="N369" s="132"/>
      <c r="O369" s="132" t="s">
        <v>78</v>
      </c>
      <c r="P369" s="134">
        <v>20844.72</v>
      </c>
    </row>
    <row r="370" spans="1:16">
      <c r="A370" s="135" t="s">
        <v>102</v>
      </c>
      <c r="B370" s="131">
        <v>45931</v>
      </c>
      <c r="C370" s="131">
        <v>45931</v>
      </c>
      <c r="D370" s="132"/>
      <c r="E370" s="132"/>
      <c r="F370" s="132" t="s">
        <v>572</v>
      </c>
      <c r="G370" s="133">
        <v>30</v>
      </c>
      <c r="H370" s="132" t="s">
        <v>72</v>
      </c>
      <c r="I370" s="132"/>
      <c r="J370" s="132"/>
      <c r="K370" s="132"/>
      <c r="L370" s="132"/>
      <c r="M370" s="132"/>
      <c r="N370" s="132"/>
      <c r="O370" s="132" t="s">
        <v>78</v>
      </c>
      <c r="P370" s="134">
        <v>20874.72</v>
      </c>
    </row>
    <row r="371" spans="1:16">
      <c r="A371" s="135" t="s">
        <v>102</v>
      </c>
      <c r="B371" s="131">
        <v>45931</v>
      </c>
      <c r="C371" s="131">
        <v>45931</v>
      </c>
      <c r="D371" s="132"/>
      <c r="E371" s="132"/>
      <c r="F371" s="132" t="s">
        <v>573</v>
      </c>
      <c r="G371" s="133">
        <v>30</v>
      </c>
      <c r="H371" s="132" t="s">
        <v>72</v>
      </c>
      <c r="I371" s="132"/>
      <c r="J371" s="132"/>
      <c r="K371" s="132"/>
      <c r="L371" s="132"/>
      <c r="M371" s="132"/>
      <c r="N371" s="132"/>
      <c r="O371" s="132" t="s">
        <v>78</v>
      </c>
      <c r="P371" s="134">
        <v>20904.72</v>
      </c>
    </row>
    <row r="372" spans="1:16">
      <c r="A372" s="135" t="s">
        <v>102</v>
      </c>
      <c r="B372" s="131">
        <v>45931</v>
      </c>
      <c r="C372" s="131">
        <v>45931</v>
      </c>
      <c r="D372" s="132"/>
      <c r="E372" s="132"/>
      <c r="F372" s="132" t="s">
        <v>334</v>
      </c>
      <c r="G372" s="133">
        <v>30</v>
      </c>
      <c r="H372" s="132" t="s">
        <v>72</v>
      </c>
      <c r="I372" s="132"/>
      <c r="J372" s="132"/>
      <c r="K372" s="132"/>
      <c r="L372" s="132"/>
      <c r="M372" s="132"/>
      <c r="N372" s="132"/>
      <c r="O372" s="132" t="s">
        <v>78</v>
      </c>
      <c r="P372" s="134">
        <v>20934.72</v>
      </c>
    </row>
    <row r="373" spans="1:16">
      <c r="A373" s="135" t="s">
        <v>102</v>
      </c>
      <c r="B373" s="131">
        <v>45931</v>
      </c>
      <c r="C373" s="131">
        <v>45931</v>
      </c>
      <c r="D373" s="132"/>
      <c r="E373" s="132"/>
      <c r="F373" s="132" t="s">
        <v>574</v>
      </c>
      <c r="G373" s="133">
        <v>30</v>
      </c>
      <c r="H373" s="132" t="s">
        <v>72</v>
      </c>
      <c r="I373" s="132"/>
      <c r="J373" s="132"/>
      <c r="K373" s="132"/>
      <c r="L373" s="132"/>
      <c r="M373" s="132"/>
      <c r="N373" s="132"/>
      <c r="O373" s="132" t="s">
        <v>78</v>
      </c>
      <c r="P373" s="134">
        <v>20964.72</v>
      </c>
    </row>
    <row r="374" spans="1:16">
      <c r="A374" s="135" t="s">
        <v>102</v>
      </c>
      <c r="B374" s="131">
        <v>45931</v>
      </c>
      <c r="C374" s="131">
        <v>45931</v>
      </c>
      <c r="D374" s="132"/>
      <c r="E374" s="132"/>
      <c r="F374" s="132" t="s">
        <v>575</v>
      </c>
      <c r="G374" s="133">
        <v>30</v>
      </c>
      <c r="H374" s="132" t="s">
        <v>72</v>
      </c>
      <c r="I374" s="132"/>
      <c r="J374" s="132"/>
      <c r="K374" s="132"/>
      <c r="L374" s="132"/>
      <c r="M374" s="132"/>
      <c r="N374" s="132"/>
      <c r="O374" s="132" t="s">
        <v>78</v>
      </c>
      <c r="P374" s="134">
        <v>20994.720000000001</v>
      </c>
    </row>
    <row r="375" spans="1:16">
      <c r="A375" s="135" t="s">
        <v>102</v>
      </c>
      <c r="B375" s="131">
        <v>45931</v>
      </c>
      <c r="C375" s="131">
        <v>45931</v>
      </c>
      <c r="D375" s="132"/>
      <c r="E375" s="132"/>
      <c r="F375" s="132" t="s">
        <v>575</v>
      </c>
      <c r="G375" s="133">
        <v>30</v>
      </c>
      <c r="H375" s="132" t="s">
        <v>72</v>
      </c>
      <c r="I375" s="132"/>
      <c r="J375" s="132"/>
      <c r="K375" s="132"/>
      <c r="L375" s="132"/>
      <c r="M375" s="132"/>
      <c r="N375" s="132"/>
      <c r="O375" s="132" t="s">
        <v>78</v>
      </c>
      <c r="P375" s="134">
        <v>21024.720000000001</v>
      </c>
    </row>
    <row r="376" spans="1:16">
      <c r="A376" s="135" t="s">
        <v>102</v>
      </c>
      <c r="B376" s="131">
        <v>45931</v>
      </c>
      <c r="C376" s="131">
        <v>45931</v>
      </c>
      <c r="D376" s="132"/>
      <c r="E376" s="132"/>
      <c r="F376" s="132" t="s">
        <v>576</v>
      </c>
      <c r="G376" s="133">
        <v>30</v>
      </c>
      <c r="H376" s="132" t="s">
        <v>72</v>
      </c>
      <c r="I376" s="132"/>
      <c r="J376" s="132"/>
      <c r="K376" s="132"/>
      <c r="L376" s="132"/>
      <c r="M376" s="132"/>
      <c r="N376" s="132"/>
      <c r="O376" s="132" t="s">
        <v>78</v>
      </c>
      <c r="P376" s="134">
        <v>21054.720000000001</v>
      </c>
    </row>
    <row r="377" spans="1:16">
      <c r="A377" s="135" t="s">
        <v>102</v>
      </c>
      <c r="B377" s="131">
        <v>45931</v>
      </c>
      <c r="C377" s="131">
        <v>45931</v>
      </c>
      <c r="D377" s="132"/>
      <c r="E377" s="132"/>
      <c r="F377" s="132" t="s">
        <v>577</v>
      </c>
      <c r="G377" s="133">
        <v>30</v>
      </c>
      <c r="H377" s="132" t="s">
        <v>72</v>
      </c>
      <c r="I377" s="132"/>
      <c r="J377" s="132"/>
      <c r="K377" s="132"/>
      <c r="L377" s="132"/>
      <c r="M377" s="132"/>
      <c r="N377" s="132"/>
      <c r="O377" s="132" t="s">
        <v>78</v>
      </c>
      <c r="P377" s="134">
        <v>21084.720000000001</v>
      </c>
    </row>
    <row r="378" spans="1:16">
      <c r="A378" s="135" t="s">
        <v>102</v>
      </c>
      <c r="B378" s="131">
        <v>45931</v>
      </c>
      <c r="C378" s="131">
        <v>45931</v>
      </c>
      <c r="D378" s="132"/>
      <c r="E378" s="132"/>
      <c r="F378" s="132" t="s">
        <v>355</v>
      </c>
      <c r="G378" s="133">
        <v>30</v>
      </c>
      <c r="H378" s="132" t="s">
        <v>72</v>
      </c>
      <c r="I378" s="132"/>
      <c r="J378" s="132"/>
      <c r="K378" s="132"/>
      <c r="L378" s="132"/>
      <c r="M378" s="132"/>
      <c r="N378" s="132"/>
      <c r="O378" s="132" t="s">
        <v>78</v>
      </c>
      <c r="P378" s="134">
        <v>21114.720000000001</v>
      </c>
    </row>
    <row r="379" spans="1:16">
      <c r="A379" s="135" t="s">
        <v>102</v>
      </c>
      <c r="B379" s="131">
        <v>45931</v>
      </c>
      <c r="C379" s="131">
        <v>45931</v>
      </c>
      <c r="D379" s="132"/>
      <c r="E379" s="132"/>
      <c r="F379" s="132" t="s">
        <v>355</v>
      </c>
      <c r="G379" s="133">
        <v>30</v>
      </c>
      <c r="H379" s="132" t="s">
        <v>72</v>
      </c>
      <c r="I379" s="132"/>
      <c r="J379" s="132"/>
      <c r="K379" s="132"/>
      <c r="L379" s="132"/>
      <c r="M379" s="132"/>
      <c r="N379" s="132"/>
      <c r="O379" s="132" t="s">
        <v>78</v>
      </c>
      <c r="P379" s="134">
        <v>21144.720000000001</v>
      </c>
    </row>
    <row r="380" spans="1:16">
      <c r="A380" s="135" t="s">
        <v>102</v>
      </c>
      <c r="B380" s="131">
        <v>45931</v>
      </c>
      <c r="C380" s="131">
        <v>45931</v>
      </c>
      <c r="D380" s="132"/>
      <c r="E380" s="132"/>
      <c r="F380" s="132" t="s">
        <v>354</v>
      </c>
      <c r="G380" s="133">
        <v>30</v>
      </c>
      <c r="H380" s="132" t="s">
        <v>72</v>
      </c>
      <c r="I380" s="132"/>
      <c r="J380" s="132"/>
      <c r="K380" s="132"/>
      <c r="L380" s="132"/>
      <c r="M380" s="132"/>
      <c r="N380" s="132"/>
      <c r="O380" s="132" t="s">
        <v>78</v>
      </c>
      <c r="P380" s="134">
        <v>21174.720000000001</v>
      </c>
    </row>
    <row r="381" spans="1:16">
      <c r="A381" s="135" t="s">
        <v>102</v>
      </c>
      <c r="B381" s="131">
        <v>45931</v>
      </c>
      <c r="C381" s="131">
        <v>45931</v>
      </c>
      <c r="D381" s="132"/>
      <c r="E381" s="132"/>
      <c r="F381" s="132" t="s">
        <v>578</v>
      </c>
      <c r="G381" s="133">
        <v>30</v>
      </c>
      <c r="H381" s="132" t="s">
        <v>72</v>
      </c>
      <c r="I381" s="132"/>
      <c r="J381" s="132"/>
      <c r="K381" s="132"/>
      <c r="L381" s="132"/>
      <c r="M381" s="132"/>
      <c r="N381" s="132"/>
      <c r="O381" s="132" t="s">
        <v>78</v>
      </c>
      <c r="P381" s="134">
        <v>21204.720000000001</v>
      </c>
    </row>
    <row r="382" spans="1:16">
      <c r="A382" s="135" t="s">
        <v>102</v>
      </c>
      <c r="B382" s="131">
        <v>45931</v>
      </c>
      <c r="C382" s="131">
        <v>45931</v>
      </c>
      <c r="D382" s="132"/>
      <c r="E382" s="132"/>
      <c r="F382" s="132" t="s">
        <v>579</v>
      </c>
      <c r="G382" s="133">
        <v>30</v>
      </c>
      <c r="H382" s="132" t="s">
        <v>72</v>
      </c>
      <c r="I382" s="132"/>
      <c r="J382" s="132"/>
      <c r="K382" s="132"/>
      <c r="L382" s="132"/>
      <c r="M382" s="132"/>
      <c r="N382" s="132"/>
      <c r="O382" s="132" t="s">
        <v>78</v>
      </c>
      <c r="P382" s="134">
        <v>21234.720000000001</v>
      </c>
    </row>
    <row r="383" spans="1:16" ht="25.5">
      <c r="A383" s="135" t="s">
        <v>145</v>
      </c>
      <c r="B383" s="131">
        <v>45931</v>
      </c>
      <c r="C383" s="131">
        <v>45931</v>
      </c>
      <c r="D383" s="132" t="s">
        <v>580</v>
      </c>
      <c r="E383" s="132" t="s">
        <v>581</v>
      </c>
      <c r="F383" s="132" t="s">
        <v>582</v>
      </c>
      <c r="G383" s="133">
        <v>-1113.9000000000001</v>
      </c>
      <c r="H383" s="132" t="s">
        <v>72</v>
      </c>
      <c r="I383" s="132" t="s">
        <v>583</v>
      </c>
      <c r="J383" s="132" t="s">
        <v>584</v>
      </c>
      <c r="K383" s="132" t="s">
        <v>78</v>
      </c>
      <c r="L383" s="132" t="s">
        <v>312</v>
      </c>
      <c r="M383" s="132" t="s">
        <v>585</v>
      </c>
      <c r="N383" s="132" t="s">
        <v>586</v>
      </c>
      <c r="O383" s="132" t="s">
        <v>78</v>
      </c>
      <c r="P383" s="134">
        <v>20120.82</v>
      </c>
    </row>
    <row r="384" spans="1:16">
      <c r="A384" s="135" t="s">
        <v>102</v>
      </c>
      <c r="B384" s="131">
        <v>45932</v>
      </c>
      <c r="C384" s="131">
        <v>45932</v>
      </c>
      <c r="D384" s="132"/>
      <c r="E384" s="132"/>
      <c r="F384" s="132" t="s">
        <v>587</v>
      </c>
      <c r="G384" s="133">
        <v>30</v>
      </c>
      <c r="H384" s="132" t="s">
        <v>72</v>
      </c>
      <c r="I384" s="132"/>
      <c r="J384" s="132"/>
      <c r="K384" s="132"/>
      <c r="L384" s="132"/>
      <c r="M384" s="132"/>
      <c r="N384" s="132"/>
      <c r="O384" s="132" t="s">
        <v>78</v>
      </c>
      <c r="P384" s="134">
        <v>20150.82</v>
      </c>
    </row>
    <row r="385" spans="1:16">
      <c r="A385" s="135" t="s">
        <v>102</v>
      </c>
      <c r="B385" s="131">
        <v>45932</v>
      </c>
      <c r="C385" s="131">
        <v>45932</v>
      </c>
      <c r="D385" s="132"/>
      <c r="E385" s="132"/>
      <c r="F385" s="132" t="s">
        <v>588</v>
      </c>
      <c r="G385" s="133">
        <v>30</v>
      </c>
      <c r="H385" s="132" t="s">
        <v>72</v>
      </c>
      <c r="I385" s="132"/>
      <c r="J385" s="132"/>
      <c r="K385" s="132"/>
      <c r="L385" s="132"/>
      <c r="M385" s="132"/>
      <c r="N385" s="132"/>
      <c r="O385" s="132" t="s">
        <v>78</v>
      </c>
      <c r="P385" s="134">
        <v>20180.82</v>
      </c>
    </row>
    <row r="386" spans="1:16">
      <c r="A386" s="135" t="s">
        <v>102</v>
      </c>
      <c r="B386" s="131">
        <v>45932</v>
      </c>
      <c r="C386" s="131">
        <v>45932</v>
      </c>
      <c r="D386" s="132"/>
      <c r="E386" s="132"/>
      <c r="F386" s="132" t="s">
        <v>588</v>
      </c>
      <c r="G386" s="133">
        <v>30</v>
      </c>
      <c r="H386" s="132" t="s">
        <v>72</v>
      </c>
      <c r="I386" s="132"/>
      <c r="J386" s="132"/>
      <c r="K386" s="132"/>
      <c r="L386" s="132"/>
      <c r="M386" s="132"/>
      <c r="N386" s="132"/>
      <c r="O386" s="132" t="s">
        <v>78</v>
      </c>
      <c r="P386" s="134">
        <v>20210.82</v>
      </c>
    </row>
    <row r="387" spans="1:16">
      <c r="A387" s="135" t="s">
        <v>102</v>
      </c>
      <c r="B387" s="131">
        <v>45932</v>
      </c>
      <c r="C387" s="131">
        <v>45932</v>
      </c>
      <c r="D387" s="132"/>
      <c r="E387" s="132"/>
      <c r="F387" s="132" t="s">
        <v>589</v>
      </c>
      <c r="G387" s="133">
        <v>30</v>
      </c>
      <c r="H387" s="132" t="s">
        <v>72</v>
      </c>
      <c r="I387" s="132"/>
      <c r="J387" s="132"/>
      <c r="K387" s="132"/>
      <c r="L387" s="132"/>
      <c r="M387" s="132"/>
      <c r="N387" s="132"/>
      <c r="O387" s="132" t="s">
        <v>78</v>
      </c>
      <c r="P387" s="134">
        <v>20240.82</v>
      </c>
    </row>
    <row r="388" spans="1:16">
      <c r="A388" s="135" t="s">
        <v>102</v>
      </c>
      <c r="B388" s="131">
        <v>45932</v>
      </c>
      <c r="C388" s="131">
        <v>45932</v>
      </c>
      <c r="D388" s="132"/>
      <c r="E388" s="132"/>
      <c r="F388" s="132" t="s">
        <v>590</v>
      </c>
      <c r="G388" s="133">
        <v>30</v>
      </c>
      <c r="H388" s="132" t="s">
        <v>72</v>
      </c>
      <c r="I388" s="132"/>
      <c r="J388" s="132"/>
      <c r="K388" s="132"/>
      <c r="L388" s="132"/>
      <c r="M388" s="132"/>
      <c r="N388" s="132"/>
      <c r="O388" s="132" t="s">
        <v>78</v>
      </c>
      <c r="P388" s="134">
        <v>20270.82</v>
      </c>
    </row>
    <row r="389" spans="1:16">
      <c r="A389" s="135" t="s">
        <v>102</v>
      </c>
      <c r="B389" s="131">
        <v>45932</v>
      </c>
      <c r="C389" s="131">
        <v>45932</v>
      </c>
      <c r="D389" s="132"/>
      <c r="E389" s="132"/>
      <c r="F389" s="132" t="s">
        <v>591</v>
      </c>
      <c r="G389" s="133">
        <v>30</v>
      </c>
      <c r="H389" s="132" t="s">
        <v>72</v>
      </c>
      <c r="I389" s="132"/>
      <c r="J389" s="132"/>
      <c r="K389" s="132"/>
      <c r="L389" s="132"/>
      <c r="M389" s="132"/>
      <c r="N389" s="132"/>
      <c r="O389" s="132" t="s">
        <v>78</v>
      </c>
      <c r="P389" s="134">
        <v>20300.82</v>
      </c>
    </row>
    <row r="390" spans="1:16">
      <c r="A390" s="135" t="s">
        <v>102</v>
      </c>
      <c r="B390" s="131">
        <v>45932</v>
      </c>
      <c r="C390" s="131">
        <v>45932</v>
      </c>
      <c r="D390" s="132"/>
      <c r="E390" s="132"/>
      <c r="F390" s="132" t="s">
        <v>592</v>
      </c>
      <c r="G390" s="133">
        <v>30</v>
      </c>
      <c r="H390" s="132" t="s">
        <v>72</v>
      </c>
      <c r="I390" s="132"/>
      <c r="J390" s="132"/>
      <c r="K390" s="132"/>
      <c r="L390" s="132"/>
      <c r="M390" s="132"/>
      <c r="N390" s="132"/>
      <c r="O390" s="132" t="s">
        <v>78</v>
      </c>
      <c r="P390" s="134">
        <v>20330.82</v>
      </c>
    </row>
    <row r="391" spans="1:16">
      <c r="A391" s="135" t="s">
        <v>102</v>
      </c>
      <c r="B391" s="131">
        <v>45932</v>
      </c>
      <c r="C391" s="131">
        <v>45932</v>
      </c>
      <c r="D391" s="132"/>
      <c r="E391" s="132"/>
      <c r="F391" s="132" t="s">
        <v>593</v>
      </c>
      <c r="G391" s="133">
        <v>30</v>
      </c>
      <c r="H391" s="132" t="s">
        <v>72</v>
      </c>
      <c r="I391" s="132"/>
      <c r="J391" s="132"/>
      <c r="K391" s="132"/>
      <c r="L391" s="132"/>
      <c r="M391" s="132"/>
      <c r="N391" s="132"/>
      <c r="O391" s="132" t="s">
        <v>78</v>
      </c>
      <c r="P391" s="134">
        <v>20360.82</v>
      </c>
    </row>
    <row r="392" spans="1:16">
      <c r="A392" s="135" t="s">
        <v>102</v>
      </c>
      <c r="B392" s="131">
        <v>45932</v>
      </c>
      <c r="C392" s="131">
        <v>45932</v>
      </c>
      <c r="D392" s="132"/>
      <c r="E392" s="132"/>
      <c r="F392" s="132" t="s">
        <v>594</v>
      </c>
      <c r="G392" s="133">
        <v>30</v>
      </c>
      <c r="H392" s="132" t="s">
        <v>72</v>
      </c>
      <c r="I392" s="132"/>
      <c r="J392" s="132"/>
      <c r="K392" s="132"/>
      <c r="L392" s="132"/>
      <c r="M392" s="132"/>
      <c r="N392" s="132"/>
      <c r="O392" s="132" t="s">
        <v>78</v>
      </c>
      <c r="P392" s="134">
        <v>20390.82</v>
      </c>
    </row>
    <row r="393" spans="1:16">
      <c r="A393" s="135" t="s">
        <v>102</v>
      </c>
      <c r="B393" s="131">
        <v>45932</v>
      </c>
      <c r="C393" s="131">
        <v>45932</v>
      </c>
      <c r="D393" s="132"/>
      <c r="E393" s="132"/>
      <c r="F393" s="132" t="s">
        <v>595</v>
      </c>
      <c r="G393" s="133">
        <v>30</v>
      </c>
      <c r="H393" s="132" t="s">
        <v>72</v>
      </c>
      <c r="I393" s="132"/>
      <c r="J393" s="132"/>
      <c r="K393" s="132"/>
      <c r="L393" s="132"/>
      <c r="M393" s="132"/>
      <c r="N393" s="132"/>
      <c r="O393" s="132" t="s">
        <v>78</v>
      </c>
      <c r="P393" s="134">
        <v>20420.82</v>
      </c>
    </row>
    <row r="394" spans="1:16">
      <c r="A394" s="135" t="s">
        <v>102</v>
      </c>
      <c r="B394" s="131">
        <v>45932</v>
      </c>
      <c r="C394" s="131">
        <v>45932</v>
      </c>
      <c r="D394" s="132"/>
      <c r="E394" s="132"/>
      <c r="F394" s="132" t="s">
        <v>596</v>
      </c>
      <c r="G394" s="133">
        <v>30</v>
      </c>
      <c r="H394" s="132" t="s">
        <v>72</v>
      </c>
      <c r="I394" s="132"/>
      <c r="J394" s="132"/>
      <c r="K394" s="132"/>
      <c r="L394" s="132"/>
      <c r="M394" s="132"/>
      <c r="N394" s="132"/>
      <c r="O394" s="132" t="s">
        <v>78</v>
      </c>
      <c r="P394" s="134">
        <v>20450.82</v>
      </c>
    </row>
    <row r="395" spans="1:16">
      <c r="A395" s="135" t="s">
        <v>102</v>
      </c>
      <c r="B395" s="131">
        <v>45932</v>
      </c>
      <c r="C395" s="131">
        <v>45932</v>
      </c>
      <c r="D395" s="132"/>
      <c r="E395" s="132"/>
      <c r="F395" s="132" t="s">
        <v>597</v>
      </c>
      <c r="G395" s="133">
        <v>30</v>
      </c>
      <c r="H395" s="132" t="s">
        <v>72</v>
      </c>
      <c r="I395" s="132"/>
      <c r="J395" s="132"/>
      <c r="K395" s="132"/>
      <c r="L395" s="132"/>
      <c r="M395" s="132"/>
      <c r="N395" s="132"/>
      <c r="O395" s="132" t="s">
        <v>78</v>
      </c>
      <c r="P395" s="134">
        <v>20480.82</v>
      </c>
    </row>
    <row r="396" spans="1:16">
      <c r="A396" s="135" t="s">
        <v>102</v>
      </c>
      <c r="B396" s="131">
        <v>45932</v>
      </c>
      <c r="C396" s="131">
        <v>45932</v>
      </c>
      <c r="D396" s="132"/>
      <c r="E396" s="132"/>
      <c r="F396" s="132" t="s">
        <v>423</v>
      </c>
      <c r="G396" s="133">
        <v>30</v>
      </c>
      <c r="H396" s="132" t="s">
        <v>72</v>
      </c>
      <c r="I396" s="132"/>
      <c r="J396" s="132"/>
      <c r="K396" s="132"/>
      <c r="L396" s="132"/>
      <c r="M396" s="132"/>
      <c r="N396" s="132"/>
      <c r="O396" s="132" t="s">
        <v>78</v>
      </c>
      <c r="P396" s="134">
        <v>20510.82</v>
      </c>
    </row>
    <row r="397" spans="1:16">
      <c r="A397" s="135" t="s">
        <v>102</v>
      </c>
      <c r="B397" s="131">
        <v>45932</v>
      </c>
      <c r="C397" s="131">
        <v>45931</v>
      </c>
      <c r="D397" s="132"/>
      <c r="E397" s="132"/>
      <c r="F397" s="132" t="s">
        <v>598</v>
      </c>
      <c r="G397" s="133">
        <v>30</v>
      </c>
      <c r="H397" s="132" t="s">
        <v>72</v>
      </c>
      <c r="I397" s="132"/>
      <c r="J397" s="132"/>
      <c r="K397" s="132"/>
      <c r="L397" s="132"/>
      <c r="M397" s="132"/>
      <c r="N397" s="132"/>
      <c r="O397" s="132" t="s">
        <v>78</v>
      </c>
      <c r="P397" s="134">
        <v>20540.82</v>
      </c>
    </row>
    <row r="398" spans="1:16">
      <c r="A398" s="135" t="s">
        <v>102</v>
      </c>
      <c r="B398" s="131">
        <v>45932</v>
      </c>
      <c r="C398" s="131">
        <v>45931</v>
      </c>
      <c r="D398" s="132"/>
      <c r="E398" s="132"/>
      <c r="F398" s="132" t="s">
        <v>598</v>
      </c>
      <c r="G398" s="133">
        <v>30</v>
      </c>
      <c r="H398" s="132" t="s">
        <v>72</v>
      </c>
      <c r="I398" s="132"/>
      <c r="J398" s="132"/>
      <c r="K398" s="132"/>
      <c r="L398" s="132"/>
      <c r="M398" s="132"/>
      <c r="N398" s="132"/>
      <c r="O398" s="132" t="s">
        <v>78</v>
      </c>
      <c r="P398" s="134">
        <v>20570.82</v>
      </c>
    </row>
    <row r="399" spans="1:16">
      <c r="A399" s="135" t="s">
        <v>102</v>
      </c>
      <c r="B399" s="131">
        <v>45932</v>
      </c>
      <c r="C399" s="131">
        <v>45931</v>
      </c>
      <c r="D399" s="132"/>
      <c r="E399" s="132"/>
      <c r="F399" s="132" t="s">
        <v>430</v>
      </c>
      <c r="G399" s="133">
        <v>30</v>
      </c>
      <c r="H399" s="132" t="s">
        <v>72</v>
      </c>
      <c r="I399" s="132"/>
      <c r="J399" s="132"/>
      <c r="K399" s="132"/>
      <c r="L399" s="132"/>
      <c r="M399" s="132"/>
      <c r="N399" s="132"/>
      <c r="O399" s="132" t="s">
        <v>78</v>
      </c>
      <c r="P399" s="134">
        <v>20600.82</v>
      </c>
    </row>
    <row r="400" spans="1:16">
      <c r="A400" s="135" t="s">
        <v>102</v>
      </c>
      <c r="B400" s="131">
        <v>45933</v>
      </c>
      <c r="C400" s="131">
        <v>45933</v>
      </c>
      <c r="D400" s="132"/>
      <c r="E400" s="132"/>
      <c r="F400" s="132" t="s">
        <v>599</v>
      </c>
      <c r="G400" s="133">
        <v>30</v>
      </c>
      <c r="H400" s="132" t="s">
        <v>72</v>
      </c>
      <c r="I400" s="132"/>
      <c r="J400" s="132"/>
      <c r="K400" s="132"/>
      <c r="L400" s="132"/>
      <c r="M400" s="132"/>
      <c r="N400" s="132"/>
      <c r="O400" s="132" t="s">
        <v>78</v>
      </c>
      <c r="P400" s="134">
        <v>20630.82</v>
      </c>
    </row>
    <row r="401" spans="1:16">
      <c r="A401" s="135" t="s">
        <v>102</v>
      </c>
      <c r="B401" s="131">
        <v>45933</v>
      </c>
      <c r="C401" s="131">
        <v>45933</v>
      </c>
      <c r="D401" s="132"/>
      <c r="E401" s="132"/>
      <c r="F401" s="132" t="s">
        <v>372</v>
      </c>
      <c r="G401" s="133">
        <v>30</v>
      </c>
      <c r="H401" s="132" t="s">
        <v>72</v>
      </c>
      <c r="I401" s="132"/>
      <c r="J401" s="132"/>
      <c r="K401" s="132"/>
      <c r="L401" s="132"/>
      <c r="M401" s="132"/>
      <c r="N401" s="132"/>
      <c r="O401" s="132" t="s">
        <v>78</v>
      </c>
      <c r="P401" s="134">
        <v>20660.82</v>
      </c>
    </row>
    <row r="402" spans="1:16">
      <c r="A402" s="135" t="s">
        <v>102</v>
      </c>
      <c r="B402" s="131">
        <v>45933</v>
      </c>
      <c r="C402" s="131">
        <v>45933</v>
      </c>
      <c r="D402" s="132"/>
      <c r="E402" s="132"/>
      <c r="F402" s="132" t="s">
        <v>600</v>
      </c>
      <c r="G402" s="133">
        <v>30</v>
      </c>
      <c r="H402" s="132" t="s">
        <v>72</v>
      </c>
      <c r="I402" s="132"/>
      <c r="J402" s="132"/>
      <c r="K402" s="132"/>
      <c r="L402" s="132"/>
      <c r="M402" s="132"/>
      <c r="N402" s="132"/>
      <c r="O402" s="132" t="s">
        <v>78</v>
      </c>
      <c r="P402" s="134">
        <v>20690.82</v>
      </c>
    </row>
    <row r="403" spans="1:16">
      <c r="A403" s="135" t="s">
        <v>102</v>
      </c>
      <c r="B403" s="131">
        <v>45933</v>
      </c>
      <c r="C403" s="131">
        <v>45933</v>
      </c>
      <c r="D403" s="132"/>
      <c r="E403" s="132"/>
      <c r="F403" s="132" t="s">
        <v>601</v>
      </c>
      <c r="G403" s="133">
        <v>30</v>
      </c>
      <c r="H403" s="132" t="s">
        <v>72</v>
      </c>
      <c r="I403" s="132"/>
      <c r="J403" s="132"/>
      <c r="K403" s="132"/>
      <c r="L403" s="132"/>
      <c r="M403" s="132"/>
      <c r="N403" s="132"/>
      <c r="O403" s="132" t="s">
        <v>78</v>
      </c>
      <c r="P403" s="134">
        <v>20720.82</v>
      </c>
    </row>
    <row r="404" spans="1:16">
      <c r="A404" s="135" t="s">
        <v>102</v>
      </c>
      <c r="B404" s="131">
        <v>45933</v>
      </c>
      <c r="C404" s="131">
        <v>45933</v>
      </c>
      <c r="D404" s="132"/>
      <c r="E404" s="132"/>
      <c r="F404" s="132" t="s">
        <v>600</v>
      </c>
      <c r="G404" s="133">
        <v>30</v>
      </c>
      <c r="H404" s="132" t="s">
        <v>72</v>
      </c>
      <c r="I404" s="132"/>
      <c r="J404" s="132"/>
      <c r="K404" s="132"/>
      <c r="L404" s="132"/>
      <c r="M404" s="132"/>
      <c r="N404" s="132"/>
      <c r="O404" s="132" t="s">
        <v>78</v>
      </c>
      <c r="P404" s="134">
        <v>20750.82</v>
      </c>
    </row>
    <row r="405" spans="1:16">
      <c r="A405" s="135" t="s">
        <v>102</v>
      </c>
      <c r="B405" s="131">
        <v>45933</v>
      </c>
      <c r="C405" s="131">
        <v>45932</v>
      </c>
      <c r="D405" s="132"/>
      <c r="E405" s="132"/>
      <c r="F405" s="132" t="s">
        <v>602</v>
      </c>
      <c r="G405" s="133">
        <v>30</v>
      </c>
      <c r="H405" s="132" t="s">
        <v>72</v>
      </c>
      <c r="I405" s="132"/>
      <c r="J405" s="132"/>
      <c r="K405" s="132"/>
      <c r="L405" s="132"/>
      <c r="M405" s="132"/>
      <c r="N405" s="132"/>
      <c r="O405" s="132" t="s">
        <v>78</v>
      </c>
      <c r="P405" s="134">
        <v>20780.82</v>
      </c>
    </row>
    <row r="406" spans="1:16">
      <c r="A406" s="135" t="s">
        <v>102</v>
      </c>
      <c r="B406" s="131">
        <v>45936</v>
      </c>
      <c r="C406" s="131">
        <v>45935</v>
      </c>
      <c r="D406" s="132"/>
      <c r="E406" s="132"/>
      <c r="F406" s="132" t="s">
        <v>603</v>
      </c>
      <c r="G406" s="133">
        <v>30</v>
      </c>
      <c r="H406" s="132" t="s">
        <v>72</v>
      </c>
      <c r="I406" s="132"/>
      <c r="J406" s="132"/>
      <c r="K406" s="132"/>
      <c r="L406" s="132"/>
      <c r="M406" s="132"/>
      <c r="N406" s="132"/>
      <c r="O406" s="132" t="s">
        <v>78</v>
      </c>
      <c r="P406" s="134">
        <v>20810.82</v>
      </c>
    </row>
    <row r="407" spans="1:16">
      <c r="A407" s="135" t="s">
        <v>102</v>
      </c>
      <c r="B407" s="131">
        <v>45936</v>
      </c>
      <c r="C407" s="131">
        <v>45935</v>
      </c>
      <c r="D407" s="132"/>
      <c r="E407" s="132"/>
      <c r="F407" s="132" t="s">
        <v>604</v>
      </c>
      <c r="G407" s="133">
        <v>30</v>
      </c>
      <c r="H407" s="132" t="s">
        <v>72</v>
      </c>
      <c r="I407" s="132"/>
      <c r="J407" s="132"/>
      <c r="K407" s="132"/>
      <c r="L407" s="132"/>
      <c r="M407" s="132"/>
      <c r="N407" s="132"/>
      <c r="O407" s="132" t="s">
        <v>78</v>
      </c>
      <c r="P407" s="134">
        <v>20840.82</v>
      </c>
    </row>
    <row r="408" spans="1:16">
      <c r="A408" s="135" t="s">
        <v>102</v>
      </c>
      <c r="B408" s="131">
        <v>45936</v>
      </c>
      <c r="C408" s="131">
        <v>45935</v>
      </c>
      <c r="D408" s="132"/>
      <c r="E408" s="132"/>
      <c r="F408" s="132" t="s">
        <v>604</v>
      </c>
      <c r="G408" s="133">
        <v>30</v>
      </c>
      <c r="H408" s="132" t="s">
        <v>72</v>
      </c>
      <c r="I408" s="132"/>
      <c r="J408" s="132"/>
      <c r="K408" s="132"/>
      <c r="L408" s="132"/>
      <c r="M408" s="132"/>
      <c r="N408" s="132"/>
      <c r="O408" s="132" t="s">
        <v>78</v>
      </c>
      <c r="P408" s="134">
        <v>20870.82</v>
      </c>
    </row>
    <row r="409" spans="1:16">
      <c r="A409" s="135" t="s">
        <v>102</v>
      </c>
      <c r="B409" s="131">
        <v>45936</v>
      </c>
      <c r="C409" s="131">
        <v>45936</v>
      </c>
      <c r="D409" s="132"/>
      <c r="E409" s="132"/>
      <c r="F409" s="132" t="s">
        <v>605</v>
      </c>
      <c r="G409" s="133">
        <v>30</v>
      </c>
      <c r="H409" s="132" t="s">
        <v>72</v>
      </c>
      <c r="I409" s="132"/>
      <c r="J409" s="132"/>
      <c r="K409" s="132"/>
      <c r="L409" s="132"/>
      <c r="M409" s="132"/>
      <c r="N409" s="132"/>
      <c r="O409" s="132" t="s">
        <v>78</v>
      </c>
      <c r="P409" s="134">
        <v>20900.82</v>
      </c>
    </row>
    <row r="410" spans="1:16">
      <c r="A410" s="135" t="s">
        <v>102</v>
      </c>
      <c r="B410" s="131">
        <v>45936</v>
      </c>
      <c r="C410" s="131">
        <v>45936</v>
      </c>
      <c r="D410" s="132"/>
      <c r="E410" s="132"/>
      <c r="F410" s="132" t="s">
        <v>606</v>
      </c>
      <c r="G410" s="133">
        <v>30</v>
      </c>
      <c r="H410" s="132" t="s">
        <v>72</v>
      </c>
      <c r="I410" s="132"/>
      <c r="J410" s="132"/>
      <c r="K410" s="132"/>
      <c r="L410" s="132"/>
      <c r="M410" s="132"/>
      <c r="N410" s="132"/>
      <c r="O410" s="132" t="s">
        <v>78</v>
      </c>
      <c r="P410" s="134">
        <v>20930.82</v>
      </c>
    </row>
    <row r="411" spans="1:16">
      <c r="A411" s="135" t="s">
        <v>102</v>
      </c>
      <c r="B411" s="131">
        <v>45936</v>
      </c>
      <c r="C411" s="131">
        <v>45936</v>
      </c>
      <c r="D411" s="132"/>
      <c r="E411" s="132"/>
      <c r="F411" s="132" t="s">
        <v>590</v>
      </c>
      <c r="G411" s="133">
        <v>30</v>
      </c>
      <c r="H411" s="132" t="s">
        <v>72</v>
      </c>
      <c r="I411" s="132"/>
      <c r="J411" s="132"/>
      <c r="K411" s="132"/>
      <c r="L411" s="132"/>
      <c r="M411" s="132"/>
      <c r="N411" s="132"/>
      <c r="O411" s="132" t="s">
        <v>78</v>
      </c>
      <c r="P411" s="134">
        <v>20960.82</v>
      </c>
    </row>
    <row r="412" spans="1:16">
      <c r="A412" s="135" t="s">
        <v>102</v>
      </c>
      <c r="B412" s="131">
        <v>45936</v>
      </c>
      <c r="C412" s="131">
        <v>45936</v>
      </c>
      <c r="D412" s="132"/>
      <c r="E412" s="132"/>
      <c r="F412" s="132" t="s">
        <v>607</v>
      </c>
      <c r="G412" s="133">
        <v>30</v>
      </c>
      <c r="H412" s="132" t="s">
        <v>72</v>
      </c>
      <c r="I412" s="132"/>
      <c r="J412" s="132"/>
      <c r="K412" s="132"/>
      <c r="L412" s="132"/>
      <c r="M412" s="132"/>
      <c r="N412" s="132"/>
      <c r="O412" s="132" t="s">
        <v>78</v>
      </c>
      <c r="P412" s="134">
        <v>20990.82</v>
      </c>
    </row>
    <row r="413" spans="1:16">
      <c r="A413" s="135" t="s">
        <v>102</v>
      </c>
      <c r="B413" s="131">
        <v>45936</v>
      </c>
      <c r="C413" s="131">
        <v>45936</v>
      </c>
      <c r="D413" s="132"/>
      <c r="E413" s="132"/>
      <c r="F413" s="132" t="s">
        <v>608</v>
      </c>
      <c r="G413" s="133">
        <v>30</v>
      </c>
      <c r="H413" s="132" t="s">
        <v>72</v>
      </c>
      <c r="I413" s="132"/>
      <c r="J413" s="132"/>
      <c r="K413" s="132"/>
      <c r="L413" s="132"/>
      <c r="M413" s="132"/>
      <c r="N413" s="132"/>
      <c r="O413" s="132" t="s">
        <v>78</v>
      </c>
      <c r="P413" s="134">
        <v>21020.82</v>
      </c>
    </row>
    <row r="414" spans="1:16">
      <c r="A414" s="135" t="s">
        <v>102</v>
      </c>
      <c r="B414" s="131">
        <v>45936</v>
      </c>
      <c r="C414" s="131">
        <v>45936</v>
      </c>
      <c r="D414" s="132"/>
      <c r="E414" s="132"/>
      <c r="F414" s="132" t="s">
        <v>609</v>
      </c>
      <c r="G414" s="133">
        <v>30</v>
      </c>
      <c r="H414" s="132" t="s">
        <v>72</v>
      </c>
      <c r="I414" s="132"/>
      <c r="J414" s="132"/>
      <c r="K414" s="132"/>
      <c r="L414" s="132"/>
      <c r="M414" s="132"/>
      <c r="N414" s="132"/>
      <c r="O414" s="132" t="s">
        <v>78</v>
      </c>
      <c r="P414" s="134">
        <v>21050.82</v>
      </c>
    </row>
    <row r="415" spans="1:16">
      <c r="A415" s="135" t="s">
        <v>102</v>
      </c>
      <c r="B415" s="131">
        <v>45936</v>
      </c>
      <c r="C415" s="131">
        <v>45936</v>
      </c>
      <c r="D415" s="132"/>
      <c r="E415" s="132"/>
      <c r="F415" s="132" t="s">
        <v>610</v>
      </c>
      <c r="G415" s="133">
        <v>30</v>
      </c>
      <c r="H415" s="132" t="s">
        <v>72</v>
      </c>
      <c r="I415" s="132"/>
      <c r="J415" s="132"/>
      <c r="K415" s="132"/>
      <c r="L415" s="132"/>
      <c r="M415" s="132"/>
      <c r="N415" s="132"/>
      <c r="O415" s="132" t="s">
        <v>78</v>
      </c>
      <c r="P415" s="134">
        <v>21080.82</v>
      </c>
    </row>
    <row r="416" spans="1:16">
      <c r="A416" s="135" t="s">
        <v>102</v>
      </c>
      <c r="B416" s="131">
        <v>45936</v>
      </c>
      <c r="C416" s="131">
        <v>45936</v>
      </c>
      <c r="D416" s="132"/>
      <c r="E416" s="132"/>
      <c r="F416" s="132" t="s">
        <v>611</v>
      </c>
      <c r="G416" s="133">
        <v>30</v>
      </c>
      <c r="H416" s="132" t="s">
        <v>72</v>
      </c>
      <c r="I416" s="132"/>
      <c r="J416" s="132"/>
      <c r="K416" s="132"/>
      <c r="L416" s="132"/>
      <c r="M416" s="132"/>
      <c r="N416" s="132"/>
      <c r="O416" s="132" t="s">
        <v>78</v>
      </c>
      <c r="P416" s="134">
        <v>21110.82</v>
      </c>
    </row>
    <row r="417" spans="1:16">
      <c r="A417" s="135" t="s">
        <v>102</v>
      </c>
      <c r="B417" s="131">
        <v>45936</v>
      </c>
      <c r="C417" s="131">
        <v>45936</v>
      </c>
      <c r="D417" s="132"/>
      <c r="E417" s="132"/>
      <c r="F417" s="132" t="s">
        <v>611</v>
      </c>
      <c r="G417" s="133">
        <v>30</v>
      </c>
      <c r="H417" s="132" t="s">
        <v>72</v>
      </c>
      <c r="I417" s="132"/>
      <c r="J417" s="132"/>
      <c r="K417" s="132"/>
      <c r="L417" s="132"/>
      <c r="M417" s="132"/>
      <c r="N417" s="132"/>
      <c r="O417" s="132" t="s">
        <v>78</v>
      </c>
      <c r="P417" s="134">
        <v>21140.82</v>
      </c>
    </row>
    <row r="418" spans="1:16">
      <c r="A418" s="135" t="s">
        <v>102</v>
      </c>
      <c r="B418" s="131">
        <v>45937</v>
      </c>
      <c r="C418" s="131">
        <v>45937</v>
      </c>
      <c r="D418" s="132"/>
      <c r="E418" s="132"/>
      <c r="F418" s="132" t="s">
        <v>612</v>
      </c>
      <c r="G418" s="133">
        <v>30</v>
      </c>
      <c r="H418" s="132" t="s">
        <v>72</v>
      </c>
      <c r="I418" s="132"/>
      <c r="J418" s="132"/>
      <c r="K418" s="132"/>
      <c r="L418" s="132"/>
      <c r="M418" s="132"/>
      <c r="N418" s="132"/>
      <c r="O418" s="132" t="s">
        <v>78</v>
      </c>
      <c r="P418" s="134">
        <v>21170.82</v>
      </c>
    </row>
    <row r="419" spans="1:16">
      <c r="A419" s="135" t="s">
        <v>102</v>
      </c>
      <c r="B419" s="131">
        <v>45937</v>
      </c>
      <c r="C419" s="131">
        <v>45937</v>
      </c>
      <c r="D419" s="132"/>
      <c r="E419" s="132"/>
      <c r="F419" s="132" t="s">
        <v>613</v>
      </c>
      <c r="G419" s="133">
        <v>30</v>
      </c>
      <c r="H419" s="132" t="s">
        <v>72</v>
      </c>
      <c r="I419" s="132"/>
      <c r="J419" s="132"/>
      <c r="K419" s="132"/>
      <c r="L419" s="132"/>
      <c r="M419" s="132"/>
      <c r="N419" s="132"/>
      <c r="O419" s="132" t="s">
        <v>78</v>
      </c>
      <c r="P419" s="134">
        <v>21200.82</v>
      </c>
    </row>
    <row r="420" spans="1:16">
      <c r="A420" s="135" t="s">
        <v>102</v>
      </c>
      <c r="B420" s="131">
        <v>45937</v>
      </c>
      <c r="C420" s="131">
        <v>45937</v>
      </c>
      <c r="D420" s="132"/>
      <c r="E420" s="132"/>
      <c r="F420" s="132" t="s">
        <v>382</v>
      </c>
      <c r="G420" s="133">
        <v>30</v>
      </c>
      <c r="H420" s="132" t="s">
        <v>72</v>
      </c>
      <c r="I420" s="132"/>
      <c r="J420" s="132"/>
      <c r="K420" s="132"/>
      <c r="L420" s="132"/>
      <c r="M420" s="132"/>
      <c r="N420" s="132"/>
      <c r="O420" s="132" t="s">
        <v>78</v>
      </c>
      <c r="P420" s="134">
        <v>21230.82</v>
      </c>
    </row>
    <row r="421" spans="1:16">
      <c r="A421" s="135" t="s">
        <v>102</v>
      </c>
      <c r="B421" s="131">
        <v>45937</v>
      </c>
      <c r="C421" s="131">
        <v>45937</v>
      </c>
      <c r="D421" s="132"/>
      <c r="E421" s="132"/>
      <c r="F421" s="132" t="s">
        <v>614</v>
      </c>
      <c r="G421" s="133">
        <v>30</v>
      </c>
      <c r="H421" s="132" t="s">
        <v>72</v>
      </c>
      <c r="I421" s="132"/>
      <c r="J421" s="132"/>
      <c r="K421" s="132"/>
      <c r="L421" s="132"/>
      <c r="M421" s="132"/>
      <c r="N421" s="132"/>
      <c r="O421" s="132" t="s">
        <v>78</v>
      </c>
      <c r="P421" s="134">
        <v>21260.82</v>
      </c>
    </row>
    <row r="422" spans="1:16">
      <c r="A422" s="135" t="s">
        <v>102</v>
      </c>
      <c r="B422" s="131">
        <v>45937</v>
      </c>
      <c r="C422" s="131">
        <v>45937</v>
      </c>
      <c r="D422" s="132"/>
      <c r="E422" s="132"/>
      <c r="F422" s="132" t="s">
        <v>615</v>
      </c>
      <c r="G422" s="133">
        <v>30</v>
      </c>
      <c r="H422" s="132" t="s">
        <v>72</v>
      </c>
      <c r="I422" s="132"/>
      <c r="J422" s="132"/>
      <c r="K422" s="132"/>
      <c r="L422" s="132"/>
      <c r="M422" s="132"/>
      <c r="N422" s="132"/>
      <c r="O422" s="132" t="s">
        <v>78</v>
      </c>
      <c r="P422" s="134">
        <v>21290.82</v>
      </c>
    </row>
    <row r="423" spans="1:16">
      <c r="A423" s="135" t="s">
        <v>102</v>
      </c>
      <c r="B423" s="131">
        <v>45937</v>
      </c>
      <c r="C423" s="131">
        <v>45937</v>
      </c>
      <c r="D423" s="132"/>
      <c r="E423" s="132"/>
      <c r="F423" s="132" t="s">
        <v>616</v>
      </c>
      <c r="G423" s="133">
        <v>30</v>
      </c>
      <c r="H423" s="132" t="s">
        <v>72</v>
      </c>
      <c r="I423" s="132"/>
      <c r="J423" s="132"/>
      <c r="K423" s="132"/>
      <c r="L423" s="132"/>
      <c r="M423" s="132"/>
      <c r="N423" s="132"/>
      <c r="O423" s="132" t="s">
        <v>78</v>
      </c>
      <c r="P423" s="134">
        <v>21320.82</v>
      </c>
    </row>
    <row r="424" spans="1:16">
      <c r="A424" s="135" t="s">
        <v>102</v>
      </c>
      <c r="B424" s="131">
        <v>45937</v>
      </c>
      <c r="C424" s="131">
        <v>45937</v>
      </c>
      <c r="D424" s="132"/>
      <c r="E424" s="132"/>
      <c r="F424" s="132" t="s">
        <v>617</v>
      </c>
      <c r="G424" s="133">
        <v>30</v>
      </c>
      <c r="H424" s="132" t="s">
        <v>72</v>
      </c>
      <c r="I424" s="132"/>
      <c r="J424" s="132"/>
      <c r="K424" s="132"/>
      <c r="L424" s="132"/>
      <c r="M424" s="132"/>
      <c r="N424" s="132"/>
      <c r="O424" s="132" t="s">
        <v>78</v>
      </c>
      <c r="P424" s="134">
        <v>21350.82</v>
      </c>
    </row>
    <row r="425" spans="1:16">
      <c r="A425" s="135" t="s">
        <v>102</v>
      </c>
      <c r="B425" s="131">
        <v>45937</v>
      </c>
      <c r="C425" s="131">
        <v>45937</v>
      </c>
      <c r="D425" s="132"/>
      <c r="E425" s="132"/>
      <c r="F425" s="132" t="s">
        <v>388</v>
      </c>
      <c r="G425" s="133">
        <v>30</v>
      </c>
      <c r="H425" s="132" t="s">
        <v>72</v>
      </c>
      <c r="I425" s="132"/>
      <c r="J425" s="132"/>
      <c r="K425" s="132"/>
      <c r="L425" s="132"/>
      <c r="M425" s="132"/>
      <c r="N425" s="132"/>
      <c r="O425" s="132" t="s">
        <v>78</v>
      </c>
      <c r="P425" s="134">
        <v>21380.82</v>
      </c>
    </row>
    <row r="426" spans="1:16">
      <c r="A426" s="135" t="s">
        <v>102</v>
      </c>
      <c r="B426" s="131">
        <v>45937</v>
      </c>
      <c r="C426" s="131">
        <v>45937</v>
      </c>
      <c r="D426" s="132"/>
      <c r="E426" s="132"/>
      <c r="F426" s="132" t="s">
        <v>618</v>
      </c>
      <c r="G426" s="133">
        <v>30</v>
      </c>
      <c r="H426" s="132" t="s">
        <v>72</v>
      </c>
      <c r="I426" s="132"/>
      <c r="J426" s="132"/>
      <c r="K426" s="132"/>
      <c r="L426" s="132"/>
      <c r="M426" s="132"/>
      <c r="N426" s="132"/>
      <c r="O426" s="132" t="s">
        <v>78</v>
      </c>
      <c r="P426" s="134">
        <v>21410.82</v>
      </c>
    </row>
    <row r="427" spans="1:16">
      <c r="A427" s="135" t="s">
        <v>102</v>
      </c>
      <c r="B427" s="131">
        <v>45937</v>
      </c>
      <c r="C427" s="131">
        <v>45937</v>
      </c>
      <c r="D427" s="132"/>
      <c r="E427" s="132"/>
      <c r="F427" s="132" t="s">
        <v>619</v>
      </c>
      <c r="G427" s="133">
        <v>30</v>
      </c>
      <c r="H427" s="132" t="s">
        <v>72</v>
      </c>
      <c r="I427" s="132"/>
      <c r="J427" s="132"/>
      <c r="K427" s="132"/>
      <c r="L427" s="132"/>
      <c r="M427" s="132"/>
      <c r="N427" s="132"/>
      <c r="O427" s="132" t="s">
        <v>78</v>
      </c>
      <c r="P427" s="134">
        <v>21440.82</v>
      </c>
    </row>
    <row r="428" spans="1:16">
      <c r="A428" s="135" t="s">
        <v>102</v>
      </c>
      <c r="B428" s="131">
        <v>45937</v>
      </c>
      <c r="C428" s="131">
        <v>45937</v>
      </c>
      <c r="D428" s="132"/>
      <c r="E428" s="132"/>
      <c r="F428" s="132" t="s">
        <v>620</v>
      </c>
      <c r="G428" s="133">
        <v>30</v>
      </c>
      <c r="H428" s="132" t="s">
        <v>72</v>
      </c>
      <c r="I428" s="132"/>
      <c r="J428" s="132"/>
      <c r="K428" s="132"/>
      <c r="L428" s="132"/>
      <c r="M428" s="132"/>
      <c r="N428" s="132"/>
      <c r="O428" s="132" t="s">
        <v>78</v>
      </c>
      <c r="P428" s="134">
        <v>21470.82</v>
      </c>
    </row>
    <row r="429" spans="1:16">
      <c r="A429" s="135" t="s">
        <v>102</v>
      </c>
      <c r="B429" s="131">
        <v>45937</v>
      </c>
      <c r="C429" s="131">
        <v>45937</v>
      </c>
      <c r="D429" s="132"/>
      <c r="E429" s="132"/>
      <c r="F429" s="132" t="s">
        <v>621</v>
      </c>
      <c r="G429" s="133">
        <v>30</v>
      </c>
      <c r="H429" s="132" t="s">
        <v>72</v>
      </c>
      <c r="I429" s="132"/>
      <c r="J429" s="132"/>
      <c r="K429" s="132"/>
      <c r="L429" s="132"/>
      <c r="M429" s="132"/>
      <c r="N429" s="132"/>
      <c r="O429" s="132" t="s">
        <v>78</v>
      </c>
      <c r="P429" s="134">
        <v>21500.82</v>
      </c>
    </row>
    <row r="430" spans="1:16">
      <c r="A430" s="135" t="s">
        <v>102</v>
      </c>
      <c r="B430" s="131">
        <v>45937</v>
      </c>
      <c r="C430" s="131">
        <v>45937</v>
      </c>
      <c r="D430" s="132"/>
      <c r="E430" s="132"/>
      <c r="F430" s="132" t="s">
        <v>622</v>
      </c>
      <c r="G430" s="133">
        <v>30</v>
      </c>
      <c r="H430" s="132" t="s">
        <v>72</v>
      </c>
      <c r="I430" s="132"/>
      <c r="J430" s="132"/>
      <c r="K430" s="132"/>
      <c r="L430" s="132"/>
      <c r="M430" s="132"/>
      <c r="N430" s="132"/>
      <c r="O430" s="132" t="s">
        <v>78</v>
      </c>
      <c r="P430" s="134">
        <v>21530.82</v>
      </c>
    </row>
    <row r="431" spans="1:16">
      <c r="A431" s="135" t="s">
        <v>102</v>
      </c>
      <c r="B431" s="131">
        <v>45937</v>
      </c>
      <c r="C431" s="131">
        <v>45936</v>
      </c>
      <c r="D431" s="132"/>
      <c r="E431" s="132"/>
      <c r="F431" s="132" t="s">
        <v>623</v>
      </c>
      <c r="G431" s="133">
        <v>30</v>
      </c>
      <c r="H431" s="132" t="s">
        <v>72</v>
      </c>
      <c r="I431" s="132"/>
      <c r="J431" s="132"/>
      <c r="K431" s="132"/>
      <c r="L431" s="132"/>
      <c r="M431" s="132"/>
      <c r="N431" s="132"/>
      <c r="O431" s="132" t="s">
        <v>78</v>
      </c>
      <c r="P431" s="134">
        <v>21560.82</v>
      </c>
    </row>
    <row r="432" spans="1:16">
      <c r="A432" s="135" t="s">
        <v>102</v>
      </c>
      <c r="B432" s="131">
        <v>45938</v>
      </c>
      <c r="C432" s="131">
        <v>45938</v>
      </c>
      <c r="D432" s="132"/>
      <c r="E432" s="132"/>
      <c r="F432" s="132" t="s">
        <v>624</v>
      </c>
      <c r="G432" s="133">
        <v>30</v>
      </c>
      <c r="H432" s="132" t="s">
        <v>72</v>
      </c>
      <c r="I432" s="132"/>
      <c r="J432" s="132"/>
      <c r="K432" s="132"/>
      <c r="L432" s="132"/>
      <c r="M432" s="132"/>
      <c r="N432" s="132"/>
      <c r="O432" s="132" t="s">
        <v>78</v>
      </c>
      <c r="P432" s="134">
        <v>21590.82</v>
      </c>
    </row>
    <row r="433" spans="1:16">
      <c r="A433" s="135" t="s">
        <v>102</v>
      </c>
      <c r="B433" s="131">
        <v>45938</v>
      </c>
      <c r="C433" s="131">
        <v>45938</v>
      </c>
      <c r="D433" s="132"/>
      <c r="E433" s="132"/>
      <c r="F433" s="132" t="s">
        <v>625</v>
      </c>
      <c r="G433" s="133">
        <v>30</v>
      </c>
      <c r="H433" s="132" t="s">
        <v>72</v>
      </c>
      <c r="I433" s="132"/>
      <c r="J433" s="132"/>
      <c r="K433" s="132"/>
      <c r="L433" s="132"/>
      <c r="M433" s="132"/>
      <c r="N433" s="132"/>
      <c r="O433" s="132" t="s">
        <v>78</v>
      </c>
      <c r="P433" s="134">
        <v>21620.82</v>
      </c>
    </row>
    <row r="434" spans="1:16">
      <c r="A434" s="135" t="s">
        <v>102</v>
      </c>
      <c r="B434" s="131">
        <v>45938</v>
      </c>
      <c r="C434" s="131">
        <v>45938</v>
      </c>
      <c r="D434" s="132"/>
      <c r="E434" s="132"/>
      <c r="F434" s="132" t="s">
        <v>625</v>
      </c>
      <c r="G434" s="133">
        <v>30</v>
      </c>
      <c r="H434" s="132" t="s">
        <v>72</v>
      </c>
      <c r="I434" s="132"/>
      <c r="J434" s="132"/>
      <c r="K434" s="132"/>
      <c r="L434" s="132"/>
      <c r="M434" s="132"/>
      <c r="N434" s="132"/>
      <c r="O434" s="132" t="s">
        <v>78</v>
      </c>
      <c r="P434" s="134">
        <v>21650.82</v>
      </c>
    </row>
    <row r="435" spans="1:16">
      <c r="A435" s="135" t="s">
        <v>102</v>
      </c>
      <c r="B435" s="131">
        <v>45938</v>
      </c>
      <c r="C435" s="131">
        <v>45938</v>
      </c>
      <c r="D435" s="132"/>
      <c r="E435" s="132"/>
      <c r="F435" s="132" t="s">
        <v>626</v>
      </c>
      <c r="G435" s="133">
        <v>30</v>
      </c>
      <c r="H435" s="132" t="s">
        <v>72</v>
      </c>
      <c r="I435" s="132"/>
      <c r="J435" s="132"/>
      <c r="K435" s="132"/>
      <c r="L435" s="132"/>
      <c r="M435" s="132"/>
      <c r="N435" s="132"/>
      <c r="O435" s="132" t="s">
        <v>78</v>
      </c>
      <c r="P435" s="134">
        <v>21680.82</v>
      </c>
    </row>
    <row r="436" spans="1:16">
      <c r="A436" s="135" t="s">
        <v>102</v>
      </c>
      <c r="B436" s="131">
        <v>45938</v>
      </c>
      <c r="C436" s="131">
        <v>45938</v>
      </c>
      <c r="D436" s="132"/>
      <c r="E436" s="132"/>
      <c r="F436" s="132" t="s">
        <v>419</v>
      </c>
      <c r="G436" s="133">
        <v>30</v>
      </c>
      <c r="H436" s="132" t="s">
        <v>72</v>
      </c>
      <c r="I436" s="132"/>
      <c r="J436" s="132"/>
      <c r="K436" s="132"/>
      <c r="L436" s="132"/>
      <c r="M436" s="132"/>
      <c r="N436" s="132"/>
      <c r="O436" s="132" t="s">
        <v>78</v>
      </c>
      <c r="P436" s="134">
        <v>21710.82</v>
      </c>
    </row>
    <row r="437" spans="1:16">
      <c r="A437" s="135" t="s">
        <v>102</v>
      </c>
      <c r="B437" s="131">
        <v>45938</v>
      </c>
      <c r="C437" s="131">
        <v>45938</v>
      </c>
      <c r="D437" s="132"/>
      <c r="E437" s="132"/>
      <c r="F437" s="132" t="s">
        <v>511</v>
      </c>
      <c r="G437" s="133">
        <v>30</v>
      </c>
      <c r="H437" s="132" t="s">
        <v>72</v>
      </c>
      <c r="I437" s="132"/>
      <c r="J437" s="132"/>
      <c r="K437" s="132"/>
      <c r="L437" s="132"/>
      <c r="M437" s="132"/>
      <c r="N437" s="132"/>
      <c r="O437" s="132" t="s">
        <v>78</v>
      </c>
      <c r="P437" s="134">
        <v>21740.82</v>
      </c>
    </row>
    <row r="438" spans="1:16">
      <c r="A438" s="135" t="s">
        <v>102</v>
      </c>
      <c r="B438" s="131">
        <v>45938</v>
      </c>
      <c r="C438" s="131">
        <v>45938</v>
      </c>
      <c r="D438" s="132"/>
      <c r="E438" s="132"/>
      <c r="F438" s="132" t="s">
        <v>627</v>
      </c>
      <c r="G438" s="133">
        <v>30</v>
      </c>
      <c r="H438" s="132" t="s">
        <v>72</v>
      </c>
      <c r="I438" s="132"/>
      <c r="J438" s="132"/>
      <c r="K438" s="132"/>
      <c r="L438" s="132"/>
      <c r="M438" s="132"/>
      <c r="N438" s="132"/>
      <c r="O438" s="132" t="s">
        <v>78</v>
      </c>
      <c r="P438" s="134">
        <v>21770.82</v>
      </c>
    </row>
    <row r="439" spans="1:16">
      <c r="A439" s="135" t="s">
        <v>102</v>
      </c>
      <c r="B439" s="131">
        <v>45938</v>
      </c>
      <c r="C439" s="131">
        <v>45938</v>
      </c>
      <c r="D439" s="132"/>
      <c r="E439" s="132"/>
      <c r="F439" s="132" t="s">
        <v>628</v>
      </c>
      <c r="G439" s="133">
        <v>30</v>
      </c>
      <c r="H439" s="132" t="s">
        <v>72</v>
      </c>
      <c r="I439" s="132"/>
      <c r="J439" s="132"/>
      <c r="K439" s="132"/>
      <c r="L439" s="132"/>
      <c r="M439" s="132"/>
      <c r="N439" s="132"/>
      <c r="O439" s="132" t="s">
        <v>78</v>
      </c>
      <c r="P439" s="134">
        <v>21800.82</v>
      </c>
    </row>
    <row r="440" spans="1:16">
      <c r="A440" s="135" t="s">
        <v>102</v>
      </c>
      <c r="B440" s="131">
        <v>45938</v>
      </c>
      <c r="C440" s="131">
        <v>45938</v>
      </c>
      <c r="D440" s="132"/>
      <c r="E440" s="132"/>
      <c r="F440" s="132" t="s">
        <v>629</v>
      </c>
      <c r="G440" s="133">
        <v>30</v>
      </c>
      <c r="H440" s="132" t="s">
        <v>72</v>
      </c>
      <c r="I440" s="132"/>
      <c r="J440" s="132"/>
      <c r="K440" s="132"/>
      <c r="L440" s="132"/>
      <c r="M440" s="132"/>
      <c r="N440" s="132"/>
      <c r="O440" s="132" t="s">
        <v>78</v>
      </c>
      <c r="P440" s="134">
        <v>21830.82</v>
      </c>
    </row>
    <row r="441" spans="1:16">
      <c r="A441" s="135" t="s">
        <v>102</v>
      </c>
      <c r="B441" s="131">
        <v>45938</v>
      </c>
      <c r="C441" s="131">
        <v>45938</v>
      </c>
      <c r="D441" s="132"/>
      <c r="E441" s="132"/>
      <c r="F441" s="132" t="s">
        <v>630</v>
      </c>
      <c r="G441" s="133">
        <v>30</v>
      </c>
      <c r="H441" s="132" t="s">
        <v>72</v>
      </c>
      <c r="I441" s="132"/>
      <c r="J441" s="132"/>
      <c r="K441" s="132"/>
      <c r="L441" s="132"/>
      <c r="M441" s="132"/>
      <c r="N441" s="132"/>
      <c r="O441" s="132" t="s">
        <v>78</v>
      </c>
      <c r="P441" s="134">
        <v>21860.82</v>
      </c>
    </row>
    <row r="442" spans="1:16">
      <c r="A442" s="135" t="s">
        <v>102</v>
      </c>
      <c r="B442" s="131">
        <v>45938</v>
      </c>
      <c r="C442" s="131">
        <v>45938</v>
      </c>
      <c r="D442" s="132"/>
      <c r="E442" s="132"/>
      <c r="F442" s="132" t="s">
        <v>631</v>
      </c>
      <c r="G442" s="133">
        <v>30</v>
      </c>
      <c r="H442" s="132" t="s">
        <v>72</v>
      </c>
      <c r="I442" s="132"/>
      <c r="J442" s="132"/>
      <c r="K442" s="132"/>
      <c r="L442" s="132"/>
      <c r="M442" s="132"/>
      <c r="N442" s="132"/>
      <c r="O442" s="132" t="s">
        <v>78</v>
      </c>
      <c r="P442" s="134">
        <v>21890.82</v>
      </c>
    </row>
    <row r="443" spans="1:16">
      <c r="A443" s="135" t="s">
        <v>102</v>
      </c>
      <c r="B443" s="131">
        <v>45938</v>
      </c>
      <c r="C443" s="131">
        <v>45938</v>
      </c>
      <c r="D443" s="132"/>
      <c r="E443" s="132"/>
      <c r="F443" s="132" t="s">
        <v>631</v>
      </c>
      <c r="G443" s="133">
        <v>30</v>
      </c>
      <c r="H443" s="132" t="s">
        <v>72</v>
      </c>
      <c r="I443" s="132"/>
      <c r="J443" s="132"/>
      <c r="K443" s="132"/>
      <c r="L443" s="132"/>
      <c r="M443" s="132"/>
      <c r="N443" s="132"/>
      <c r="O443" s="132" t="s">
        <v>78</v>
      </c>
      <c r="P443" s="134">
        <v>21920.82</v>
      </c>
    </row>
    <row r="444" spans="1:16">
      <c r="A444" s="135" t="s">
        <v>102</v>
      </c>
      <c r="B444" s="131">
        <v>45938</v>
      </c>
      <c r="C444" s="131">
        <v>45938</v>
      </c>
      <c r="D444" s="132"/>
      <c r="E444" s="132"/>
      <c r="F444" s="132" t="s">
        <v>632</v>
      </c>
      <c r="G444" s="133">
        <v>30</v>
      </c>
      <c r="H444" s="132" t="s">
        <v>72</v>
      </c>
      <c r="I444" s="132"/>
      <c r="J444" s="132"/>
      <c r="K444" s="132"/>
      <c r="L444" s="132"/>
      <c r="M444" s="132"/>
      <c r="N444" s="132"/>
      <c r="O444" s="132" t="s">
        <v>78</v>
      </c>
      <c r="P444" s="134">
        <v>21950.82</v>
      </c>
    </row>
    <row r="445" spans="1:16">
      <c r="A445" s="135" t="s">
        <v>102</v>
      </c>
      <c r="B445" s="131">
        <v>45938</v>
      </c>
      <c r="C445" s="131">
        <v>45938</v>
      </c>
      <c r="D445" s="132"/>
      <c r="E445" s="132"/>
      <c r="F445" s="132" t="s">
        <v>633</v>
      </c>
      <c r="G445" s="133">
        <v>30</v>
      </c>
      <c r="H445" s="132" t="s">
        <v>72</v>
      </c>
      <c r="I445" s="132"/>
      <c r="J445" s="132"/>
      <c r="K445" s="132"/>
      <c r="L445" s="132"/>
      <c r="M445" s="132"/>
      <c r="N445" s="132"/>
      <c r="O445" s="132" t="s">
        <v>78</v>
      </c>
      <c r="P445" s="134">
        <v>21980.82</v>
      </c>
    </row>
    <row r="446" spans="1:16">
      <c r="A446" s="135" t="s">
        <v>102</v>
      </c>
      <c r="B446" s="131">
        <v>45939</v>
      </c>
      <c r="C446" s="131">
        <v>45939</v>
      </c>
      <c r="D446" s="132"/>
      <c r="E446" s="132"/>
      <c r="F446" s="132" t="s">
        <v>634</v>
      </c>
      <c r="G446" s="133">
        <v>30</v>
      </c>
      <c r="H446" s="132" t="s">
        <v>72</v>
      </c>
      <c r="I446" s="132"/>
      <c r="J446" s="132"/>
      <c r="K446" s="132"/>
      <c r="L446" s="132"/>
      <c r="M446" s="132"/>
      <c r="N446" s="132"/>
      <c r="O446" s="132" t="s">
        <v>78</v>
      </c>
      <c r="P446" s="134">
        <v>22010.82</v>
      </c>
    </row>
    <row r="447" spans="1:16">
      <c r="A447" s="135" t="s">
        <v>102</v>
      </c>
      <c r="B447" s="131">
        <v>45939</v>
      </c>
      <c r="C447" s="131">
        <v>45939</v>
      </c>
      <c r="D447" s="132"/>
      <c r="E447" s="132"/>
      <c r="F447" s="132" t="s">
        <v>635</v>
      </c>
      <c r="G447" s="133">
        <v>30</v>
      </c>
      <c r="H447" s="132" t="s">
        <v>72</v>
      </c>
      <c r="I447" s="132"/>
      <c r="J447" s="132"/>
      <c r="K447" s="132"/>
      <c r="L447" s="132"/>
      <c r="M447" s="132"/>
      <c r="N447" s="132"/>
      <c r="O447" s="132" t="s">
        <v>78</v>
      </c>
      <c r="P447" s="134">
        <v>22040.82</v>
      </c>
    </row>
    <row r="448" spans="1:16">
      <c r="A448" s="135" t="s">
        <v>102</v>
      </c>
      <c r="B448" s="131">
        <v>45939</v>
      </c>
      <c r="C448" s="131">
        <v>45939</v>
      </c>
      <c r="D448" s="132"/>
      <c r="E448" s="132"/>
      <c r="F448" s="132" t="s">
        <v>636</v>
      </c>
      <c r="G448" s="133">
        <v>30</v>
      </c>
      <c r="H448" s="132" t="s">
        <v>72</v>
      </c>
      <c r="I448" s="132"/>
      <c r="J448" s="132"/>
      <c r="K448" s="132"/>
      <c r="L448" s="132"/>
      <c r="M448" s="132"/>
      <c r="N448" s="132"/>
      <c r="O448" s="132" t="s">
        <v>78</v>
      </c>
      <c r="P448" s="134">
        <v>22070.82</v>
      </c>
    </row>
    <row r="449" spans="1:16">
      <c r="A449" s="135" t="s">
        <v>102</v>
      </c>
      <c r="B449" s="131">
        <v>45939</v>
      </c>
      <c r="C449" s="131">
        <v>45939</v>
      </c>
      <c r="D449" s="132"/>
      <c r="E449" s="132"/>
      <c r="F449" s="132" t="s">
        <v>637</v>
      </c>
      <c r="G449" s="133">
        <v>30</v>
      </c>
      <c r="H449" s="132" t="s">
        <v>72</v>
      </c>
      <c r="I449" s="132"/>
      <c r="J449" s="132"/>
      <c r="K449" s="132"/>
      <c r="L449" s="132"/>
      <c r="M449" s="132"/>
      <c r="N449" s="132"/>
      <c r="O449" s="132" t="s">
        <v>78</v>
      </c>
      <c r="P449" s="134">
        <v>22100.82</v>
      </c>
    </row>
    <row r="450" spans="1:16">
      <c r="A450" s="135" t="s">
        <v>102</v>
      </c>
      <c r="B450" s="131">
        <v>45939</v>
      </c>
      <c r="C450" s="131">
        <v>45939</v>
      </c>
      <c r="D450" s="132"/>
      <c r="E450" s="132"/>
      <c r="F450" s="132" t="s">
        <v>638</v>
      </c>
      <c r="G450" s="133">
        <v>30</v>
      </c>
      <c r="H450" s="132" t="s">
        <v>72</v>
      </c>
      <c r="I450" s="132"/>
      <c r="J450" s="132"/>
      <c r="K450" s="132"/>
      <c r="L450" s="132"/>
      <c r="M450" s="132"/>
      <c r="N450" s="132"/>
      <c r="O450" s="132" t="s">
        <v>78</v>
      </c>
      <c r="P450" s="134">
        <v>22130.82</v>
      </c>
    </row>
    <row r="451" spans="1:16">
      <c r="A451" s="135" t="s">
        <v>102</v>
      </c>
      <c r="B451" s="131">
        <v>45939</v>
      </c>
      <c r="C451" s="131">
        <v>45939</v>
      </c>
      <c r="D451" s="132"/>
      <c r="E451" s="132"/>
      <c r="F451" s="132" t="s">
        <v>434</v>
      </c>
      <c r="G451" s="133">
        <v>30</v>
      </c>
      <c r="H451" s="132" t="s">
        <v>72</v>
      </c>
      <c r="I451" s="132"/>
      <c r="J451" s="132"/>
      <c r="K451" s="132"/>
      <c r="L451" s="132"/>
      <c r="M451" s="132"/>
      <c r="N451" s="132"/>
      <c r="O451" s="132" t="s">
        <v>78</v>
      </c>
      <c r="P451" s="134">
        <v>22160.82</v>
      </c>
    </row>
    <row r="452" spans="1:16">
      <c r="A452" s="135" t="s">
        <v>102</v>
      </c>
      <c r="B452" s="131">
        <v>45939</v>
      </c>
      <c r="C452" s="131">
        <v>45939</v>
      </c>
      <c r="D452" s="132"/>
      <c r="E452" s="132"/>
      <c r="F452" s="132" t="s">
        <v>639</v>
      </c>
      <c r="G452" s="133">
        <v>30</v>
      </c>
      <c r="H452" s="132" t="s">
        <v>72</v>
      </c>
      <c r="I452" s="132"/>
      <c r="J452" s="132"/>
      <c r="K452" s="132"/>
      <c r="L452" s="132"/>
      <c r="M452" s="132"/>
      <c r="N452" s="132"/>
      <c r="O452" s="132" t="s">
        <v>78</v>
      </c>
      <c r="P452" s="134">
        <v>22190.82</v>
      </c>
    </row>
    <row r="453" spans="1:16">
      <c r="A453" s="135" t="s">
        <v>102</v>
      </c>
      <c r="B453" s="131">
        <v>45939</v>
      </c>
      <c r="C453" s="131">
        <v>45939</v>
      </c>
      <c r="D453" s="132"/>
      <c r="E453" s="132"/>
      <c r="F453" s="132" t="s">
        <v>640</v>
      </c>
      <c r="G453" s="133">
        <v>30</v>
      </c>
      <c r="H453" s="132" t="s">
        <v>72</v>
      </c>
      <c r="I453" s="132"/>
      <c r="J453" s="132"/>
      <c r="K453" s="132"/>
      <c r="L453" s="132"/>
      <c r="M453" s="132"/>
      <c r="N453" s="132"/>
      <c r="O453" s="132" t="s">
        <v>78</v>
      </c>
      <c r="P453" s="134">
        <v>22220.82</v>
      </c>
    </row>
    <row r="454" spans="1:16">
      <c r="A454" s="135" t="s">
        <v>102</v>
      </c>
      <c r="B454" s="131">
        <v>45939</v>
      </c>
      <c r="C454" s="131">
        <v>45939</v>
      </c>
      <c r="D454" s="132"/>
      <c r="E454" s="132"/>
      <c r="F454" s="132" t="s">
        <v>641</v>
      </c>
      <c r="G454" s="133">
        <v>30</v>
      </c>
      <c r="H454" s="132" t="s">
        <v>72</v>
      </c>
      <c r="I454" s="132"/>
      <c r="J454" s="132"/>
      <c r="K454" s="132"/>
      <c r="L454" s="132"/>
      <c r="M454" s="132"/>
      <c r="N454" s="132"/>
      <c r="O454" s="132" t="s">
        <v>78</v>
      </c>
      <c r="P454" s="134">
        <v>22250.82</v>
      </c>
    </row>
    <row r="455" spans="1:16">
      <c r="A455" s="135" t="s">
        <v>102</v>
      </c>
      <c r="B455" s="131">
        <v>45939</v>
      </c>
      <c r="C455" s="131">
        <v>45939</v>
      </c>
      <c r="D455" s="132"/>
      <c r="E455" s="132"/>
      <c r="F455" s="132" t="s">
        <v>642</v>
      </c>
      <c r="G455" s="133">
        <v>30</v>
      </c>
      <c r="H455" s="132" t="s">
        <v>72</v>
      </c>
      <c r="I455" s="132"/>
      <c r="J455" s="132"/>
      <c r="K455" s="132"/>
      <c r="L455" s="132"/>
      <c r="M455" s="132"/>
      <c r="N455" s="132"/>
      <c r="O455" s="132" t="s">
        <v>78</v>
      </c>
      <c r="P455" s="134">
        <v>22280.82</v>
      </c>
    </row>
    <row r="456" spans="1:16">
      <c r="A456" s="135" t="s">
        <v>102</v>
      </c>
      <c r="B456" s="131">
        <v>45939</v>
      </c>
      <c r="C456" s="131">
        <v>45939</v>
      </c>
      <c r="D456" s="132"/>
      <c r="E456" s="132"/>
      <c r="F456" s="132" t="s">
        <v>642</v>
      </c>
      <c r="G456" s="133">
        <v>30</v>
      </c>
      <c r="H456" s="132" t="s">
        <v>72</v>
      </c>
      <c r="I456" s="132"/>
      <c r="J456" s="132"/>
      <c r="K456" s="132"/>
      <c r="L456" s="132"/>
      <c r="M456" s="132"/>
      <c r="N456" s="132"/>
      <c r="O456" s="132" t="s">
        <v>78</v>
      </c>
      <c r="P456" s="134">
        <v>22310.82</v>
      </c>
    </row>
    <row r="457" spans="1:16">
      <c r="A457" s="135" t="s">
        <v>102</v>
      </c>
      <c r="B457" s="131">
        <v>45939</v>
      </c>
      <c r="C457" s="131">
        <v>45939</v>
      </c>
      <c r="D457" s="132"/>
      <c r="E457" s="132"/>
      <c r="F457" s="132" t="s">
        <v>643</v>
      </c>
      <c r="G457" s="133">
        <v>30</v>
      </c>
      <c r="H457" s="132" t="s">
        <v>72</v>
      </c>
      <c r="I457" s="132"/>
      <c r="J457" s="132"/>
      <c r="K457" s="132"/>
      <c r="L457" s="132"/>
      <c r="M457" s="132"/>
      <c r="N457" s="132"/>
      <c r="O457" s="132" t="s">
        <v>78</v>
      </c>
      <c r="P457" s="134">
        <v>22340.82</v>
      </c>
    </row>
    <row r="458" spans="1:16">
      <c r="A458" s="135" t="s">
        <v>102</v>
      </c>
      <c r="B458" s="131">
        <v>45939</v>
      </c>
      <c r="C458" s="131">
        <v>45939</v>
      </c>
      <c r="D458" s="132"/>
      <c r="E458" s="132"/>
      <c r="F458" s="132" t="s">
        <v>644</v>
      </c>
      <c r="G458" s="133">
        <v>30</v>
      </c>
      <c r="H458" s="132" t="s">
        <v>72</v>
      </c>
      <c r="I458" s="132"/>
      <c r="J458" s="132"/>
      <c r="K458" s="132"/>
      <c r="L458" s="132"/>
      <c r="M458" s="132"/>
      <c r="N458" s="132"/>
      <c r="O458" s="132" t="s">
        <v>78</v>
      </c>
      <c r="P458" s="134">
        <v>22370.82</v>
      </c>
    </row>
    <row r="459" spans="1:16">
      <c r="A459" s="135" t="s">
        <v>102</v>
      </c>
      <c r="B459" s="131">
        <v>45939</v>
      </c>
      <c r="C459" s="131">
        <v>45938</v>
      </c>
      <c r="D459" s="132"/>
      <c r="E459" s="132"/>
      <c r="F459" s="132" t="s">
        <v>645</v>
      </c>
      <c r="G459" s="133">
        <v>30</v>
      </c>
      <c r="H459" s="132" t="s">
        <v>72</v>
      </c>
      <c r="I459" s="132"/>
      <c r="J459" s="132"/>
      <c r="K459" s="132"/>
      <c r="L459" s="132"/>
      <c r="M459" s="132"/>
      <c r="N459" s="132"/>
      <c r="O459" s="132" t="s">
        <v>78</v>
      </c>
      <c r="P459" s="134">
        <v>22400.82</v>
      </c>
    </row>
    <row r="460" spans="1:16">
      <c r="A460" s="135" t="s">
        <v>102</v>
      </c>
      <c r="B460" s="131">
        <v>45940</v>
      </c>
      <c r="C460" s="131">
        <v>45940</v>
      </c>
      <c r="D460" s="132"/>
      <c r="E460" s="132"/>
      <c r="F460" s="132" t="s">
        <v>646</v>
      </c>
      <c r="G460" s="133">
        <v>30</v>
      </c>
      <c r="H460" s="132" t="s">
        <v>72</v>
      </c>
      <c r="I460" s="132"/>
      <c r="J460" s="132"/>
      <c r="K460" s="132"/>
      <c r="L460" s="132"/>
      <c r="M460" s="132"/>
      <c r="N460" s="132"/>
      <c r="O460" s="132" t="s">
        <v>78</v>
      </c>
      <c r="P460" s="134">
        <v>22430.82</v>
      </c>
    </row>
    <row r="461" spans="1:16">
      <c r="A461" s="135" t="s">
        <v>102</v>
      </c>
      <c r="B461" s="131">
        <v>45940</v>
      </c>
      <c r="C461" s="131">
        <v>45940</v>
      </c>
      <c r="D461" s="132"/>
      <c r="E461" s="132"/>
      <c r="F461" s="132" t="s">
        <v>647</v>
      </c>
      <c r="G461" s="133">
        <v>30</v>
      </c>
      <c r="H461" s="132" t="s">
        <v>72</v>
      </c>
      <c r="I461" s="132"/>
      <c r="J461" s="132"/>
      <c r="K461" s="132"/>
      <c r="L461" s="132"/>
      <c r="M461" s="132"/>
      <c r="N461" s="132"/>
      <c r="O461" s="132" t="s">
        <v>78</v>
      </c>
      <c r="P461" s="134">
        <v>22460.82</v>
      </c>
    </row>
    <row r="462" spans="1:16">
      <c r="A462" s="135" t="s">
        <v>102</v>
      </c>
      <c r="B462" s="131">
        <v>45940</v>
      </c>
      <c r="C462" s="131">
        <v>45940</v>
      </c>
      <c r="D462" s="132"/>
      <c r="E462" s="132"/>
      <c r="F462" s="132" t="s">
        <v>647</v>
      </c>
      <c r="G462" s="133">
        <v>30</v>
      </c>
      <c r="H462" s="132" t="s">
        <v>72</v>
      </c>
      <c r="I462" s="132"/>
      <c r="J462" s="132"/>
      <c r="K462" s="132"/>
      <c r="L462" s="132"/>
      <c r="M462" s="132"/>
      <c r="N462" s="132"/>
      <c r="O462" s="132" t="s">
        <v>78</v>
      </c>
      <c r="P462" s="134">
        <v>22490.82</v>
      </c>
    </row>
    <row r="463" spans="1:16">
      <c r="A463" s="135" t="s">
        <v>102</v>
      </c>
      <c r="B463" s="131">
        <v>45940</v>
      </c>
      <c r="C463" s="131">
        <v>45940</v>
      </c>
      <c r="D463" s="132"/>
      <c r="E463" s="132"/>
      <c r="F463" s="132" t="s">
        <v>648</v>
      </c>
      <c r="G463" s="133">
        <v>30</v>
      </c>
      <c r="H463" s="132" t="s">
        <v>72</v>
      </c>
      <c r="I463" s="132"/>
      <c r="J463" s="132"/>
      <c r="K463" s="132"/>
      <c r="L463" s="132"/>
      <c r="M463" s="132"/>
      <c r="N463" s="132"/>
      <c r="O463" s="132" t="s">
        <v>78</v>
      </c>
      <c r="P463" s="134">
        <v>22520.82</v>
      </c>
    </row>
    <row r="464" spans="1:16">
      <c r="A464" s="135" t="s">
        <v>102</v>
      </c>
      <c r="B464" s="131">
        <v>45940</v>
      </c>
      <c r="C464" s="131">
        <v>45940</v>
      </c>
      <c r="D464" s="132"/>
      <c r="E464" s="132"/>
      <c r="F464" s="132" t="s">
        <v>649</v>
      </c>
      <c r="G464" s="133">
        <v>30</v>
      </c>
      <c r="H464" s="132" t="s">
        <v>72</v>
      </c>
      <c r="I464" s="132"/>
      <c r="J464" s="132"/>
      <c r="K464" s="132"/>
      <c r="L464" s="132"/>
      <c r="M464" s="132"/>
      <c r="N464" s="132"/>
      <c r="O464" s="132" t="s">
        <v>78</v>
      </c>
      <c r="P464" s="134">
        <v>22550.82</v>
      </c>
    </row>
    <row r="465" spans="1:16">
      <c r="A465" s="135" t="s">
        <v>102</v>
      </c>
      <c r="B465" s="131">
        <v>45940</v>
      </c>
      <c r="C465" s="131">
        <v>45940</v>
      </c>
      <c r="D465" s="132"/>
      <c r="E465" s="132"/>
      <c r="F465" s="132" t="s">
        <v>650</v>
      </c>
      <c r="G465" s="133">
        <v>30</v>
      </c>
      <c r="H465" s="132" t="s">
        <v>72</v>
      </c>
      <c r="I465" s="132"/>
      <c r="J465" s="132"/>
      <c r="K465" s="132"/>
      <c r="L465" s="132"/>
      <c r="M465" s="132"/>
      <c r="N465" s="132"/>
      <c r="O465" s="132" t="s">
        <v>78</v>
      </c>
      <c r="P465" s="134">
        <v>22580.82</v>
      </c>
    </row>
    <row r="466" spans="1:16">
      <c r="A466" s="135" t="s">
        <v>102</v>
      </c>
      <c r="B466" s="131">
        <v>45940</v>
      </c>
      <c r="C466" s="131">
        <v>45940</v>
      </c>
      <c r="D466" s="132"/>
      <c r="E466" s="132"/>
      <c r="F466" s="132" t="s">
        <v>651</v>
      </c>
      <c r="G466" s="133">
        <v>30</v>
      </c>
      <c r="H466" s="132" t="s">
        <v>72</v>
      </c>
      <c r="I466" s="132"/>
      <c r="J466" s="132"/>
      <c r="K466" s="132"/>
      <c r="L466" s="132"/>
      <c r="M466" s="132"/>
      <c r="N466" s="132"/>
      <c r="O466" s="132" t="s">
        <v>78</v>
      </c>
      <c r="P466" s="134">
        <v>22610.82</v>
      </c>
    </row>
    <row r="467" spans="1:16">
      <c r="A467" s="135" t="s">
        <v>102</v>
      </c>
      <c r="B467" s="131">
        <v>45940</v>
      </c>
      <c r="C467" s="131">
        <v>45940</v>
      </c>
      <c r="D467" s="132"/>
      <c r="E467" s="132"/>
      <c r="F467" s="132" t="s">
        <v>652</v>
      </c>
      <c r="G467" s="133">
        <v>30</v>
      </c>
      <c r="H467" s="132" t="s">
        <v>72</v>
      </c>
      <c r="I467" s="132"/>
      <c r="J467" s="132"/>
      <c r="K467" s="132"/>
      <c r="L467" s="132"/>
      <c r="M467" s="132"/>
      <c r="N467" s="132"/>
      <c r="O467" s="132" t="s">
        <v>78</v>
      </c>
      <c r="P467" s="134">
        <v>22640.82</v>
      </c>
    </row>
    <row r="468" spans="1:16">
      <c r="A468" s="135" t="s">
        <v>102</v>
      </c>
      <c r="B468" s="131">
        <v>45940</v>
      </c>
      <c r="C468" s="131">
        <v>45940</v>
      </c>
      <c r="D468" s="132"/>
      <c r="E468" s="132"/>
      <c r="F468" s="132" t="s">
        <v>653</v>
      </c>
      <c r="G468" s="133">
        <v>30</v>
      </c>
      <c r="H468" s="132" t="s">
        <v>72</v>
      </c>
      <c r="I468" s="132"/>
      <c r="J468" s="132"/>
      <c r="K468" s="132"/>
      <c r="L468" s="132"/>
      <c r="M468" s="132"/>
      <c r="N468" s="132"/>
      <c r="O468" s="132" t="s">
        <v>78</v>
      </c>
      <c r="P468" s="134">
        <v>22670.82</v>
      </c>
    </row>
    <row r="469" spans="1:16">
      <c r="A469" s="135" t="s">
        <v>102</v>
      </c>
      <c r="B469" s="131">
        <v>45940</v>
      </c>
      <c r="C469" s="131">
        <v>45940</v>
      </c>
      <c r="D469" s="132"/>
      <c r="E469" s="132"/>
      <c r="F469" s="132" t="s">
        <v>654</v>
      </c>
      <c r="G469" s="133">
        <v>30</v>
      </c>
      <c r="H469" s="132" t="s">
        <v>72</v>
      </c>
      <c r="I469" s="132"/>
      <c r="J469" s="132"/>
      <c r="K469" s="132"/>
      <c r="L469" s="132"/>
      <c r="M469" s="132"/>
      <c r="N469" s="132"/>
      <c r="O469" s="132" t="s">
        <v>78</v>
      </c>
      <c r="P469" s="134">
        <v>22700.82</v>
      </c>
    </row>
    <row r="470" spans="1:16">
      <c r="A470" s="135" t="s">
        <v>102</v>
      </c>
      <c r="B470" s="131">
        <v>45940</v>
      </c>
      <c r="C470" s="131">
        <v>45940</v>
      </c>
      <c r="D470" s="132"/>
      <c r="E470" s="132"/>
      <c r="F470" s="132" t="s">
        <v>655</v>
      </c>
      <c r="G470" s="133">
        <v>30</v>
      </c>
      <c r="H470" s="132" t="s">
        <v>72</v>
      </c>
      <c r="I470" s="132"/>
      <c r="J470" s="132"/>
      <c r="K470" s="132"/>
      <c r="L470" s="132"/>
      <c r="M470" s="132"/>
      <c r="N470" s="132"/>
      <c r="O470" s="132" t="s">
        <v>78</v>
      </c>
      <c r="P470" s="134">
        <v>22730.82</v>
      </c>
    </row>
    <row r="471" spans="1:16">
      <c r="A471" s="135" t="s">
        <v>102</v>
      </c>
      <c r="B471" s="131">
        <v>45940</v>
      </c>
      <c r="C471" s="131">
        <v>45940</v>
      </c>
      <c r="D471" s="132"/>
      <c r="E471" s="132"/>
      <c r="F471" s="132" t="s">
        <v>656</v>
      </c>
      <c r="G471" s="133">
        <v>30</v>
      </c>
      <c r="H471" s="132" t="s">
        <v>72</v>
      </c>
      <c r="I471" s="132"/>
      <c r="J471" s="132"/>
      <c r="K471" s="132"/>
      <c r="L471" s="132"/>
      <c r="M471" s="132"/>
      <c r="N471" s="132"/>
      <c r="O471" s="132" t="s">
        <v>78</v>
      </c>
      <c r="P471" s="134">
        <v>22760.82</v>
      </c>
    </row>
    <row r="472" spans="1:16">
      <c r="A472" s="135" t="s">
        <v>102</v>
      </c>
      <c r="B472" s="131">
        <v>45940</v>
      </c>
      <c r="C472" s="131">
        <v>45940</v>
      </c>
      <c r="D472" s="132"/>
      <c r="E472" s="132"/>
      <c r="F472" s="132" t="s">
        <v>657</v>
      </c>
      <c r="G472" s="133">
        <v>30</v>
      </c>
      <c r="H472" s="132" t="s">
        <v>72</v>
      </c>
      <c r="I472" s="132"/>
      <c r="J472" s="132"/>
      <c r="K472" s="132"/>
      <c r="L472" s="132"/>
      <c r="M472" s="132"/>
      <c r="N472" s="132"/>
      <c r="O472" s="132" t="s">
        <v>78</v>
      </c>
      <c r="P472" s="134">
        <v>22790.82</v>
      </c>
    </row>
    <row r="473" spans="1:16">
      <c r="A473" s="135" t="s">
        <v>102</v>
      </c>
      <c r="B473" s="131">
        <v>45943</v>
      </c>
      <c r="C473" s="131">
        <v>45941</v>
      </c>
      <c r="D473" s="132"/>
      <c r="E473" s="132"/>
      <c r="F473" s="132" t="s">
        <v>658</v>
      </c>
      <c r="G473" s="133">
        <v>30</v>
      </c>
      <c r="H473" s="132" t="s">
        <v>72</v>
      </c>
      <c r="I473" s="132"/>
      <c r="J473" s="132"/>
      <c r="K473" s="132"/>
      <c r="L473" s="132"/>
      <c r="M473" s="132"/>
      <c r="N473" s="132"/>
      <c r="O473" s="132" t="s">
        <v>78</v>
      </c>
      <c r="P473" s="134">
        <v>22820.82</v>
      </c>
    </row>
    <row r="474" spans="1:16">
      <c r="A474" s="135" t="s">
        <v>102</v>
      </c>
      <c r="B474" s="131">
        <v>45943</v>
      </c>
      <c r="C474" s="131">
        <v>45941</v>
      </c>
      <c r="D474" s="132"/>
      <c r="E474" s="132"/>
      <c r="F474" s="132" t="s">
        <v>658</v>
      </c>
      <c r="G474" s="133">
        <v>30</v>
      </c>
      <c r="H474" s="132" t="s">
        <v>72</v>
      </c>
      <c r="I474" s="132"/>
      <c r="J474" s="132"/>
      <c r="K474" s="132"/>
      <c r="L474" s="132"/>
      <c r="M474" s="132"/>
      <c r="N474" s="132"/>
      <c r="O474" s="132" t="s">
        <v>78</v>
      </c>
      <c r="P474" s="134">
        <v>22850.82</v>
      </c>
    </row>
    <row r="475" spans="1:16">
      <c r="A475" s="135" t="s">
        <v>102</v>
      </c>
      <c r="B475" s="131">
        <v>45943</v>
      </c>
      <c r="C475" s="131">
        <v>45941</v>
      </c>
      <c r="D475" s="132"/>
      <c r="E475" s="132"/>
      <c r="F475" s="132" t="s">
        <v>659</v>
      </c>
      <c r="G475" s="133">
        <v>30</v>
      </c>
      <c r="H475" s="132" t="s">
        <v>72</v>
      </c>
      <c r="I475" s="132"/>
      <c r="J475" s="132"/>
      <c r="K475" s="132"/>
      <c r="L475" s="132"/>
      <c r="M475" s="132"/>
      <c r="N475" s="132"/>
      <c r="O475" s="132" t="s">
        <v>78</v>
      </c>
      <c r="P475" s="134">
        <v>22880.82</v>
      </c>
    </row>
    <row r="476" spans="1:16">
      <c r="A476" s="135" t="s">
        <v>102</v>
      </c>
      <c r="B476" s="131">
        <v>45943</v>
      </c>
      <c r="C476" s="131">
        <v>45941</v>
      </c>
      <c r="D476" s="132"/>
      <c r="E476" s="132"/>
      <c r="F476" s="132" t="s">
        <v>659</v>
      </c>
      <c r="G476" s="133">
        <v>30</v>
      </c>
      <c r="H476" s="132" t="s">
        <v>72</v>
      </c>
      <c r="I476" s="132"/>
      <c r="J476" s="132"/>
      <c r="K476" s="132"/>
      <c r="L476" s="132"/>
      <c r="M476" s="132"/>
      <c r="N476" s="132"/>
      <c r="O476" s="132" t="s">
        <v>78</v>
      </c>
      <c r="P476" s="134">
        <v>22910.82</v>
      </c>
    </row>
    <row r="477" spans="1:16">
      <c r="A477" s="135" t="s">
        <v>102</v>
      </c>
      <c r="B477" s="131">
        <v>45943</v>
      </c>
      <c r="C477" s="131">
        <v>45941</v>
      </c>
      <c r="D477" s="132"/>
      <c r="E477" s="132"/>
      <c r="F477" s="132" t="s">
        <v>579</v>
      </c>
      <c r="G477" s="133">
        <v>30</v>
      </c>
      <c r="H477" s="132" t="s">
        <v>72</v>
      </c>
      <c r="I477" s="132"/>
      <c r="J477" s="132"/>
      <c r="K477" s="132"/>
      <c r="L477" s="132"/>
      <c r="M477" s="132"/>
      <c r="N477" s="132"/>
      <c r="O477" s="132" t="s">
        <v>78</v>
      </c>
      <c r="P477" s="134">
        <v>22940.82</v>
      </c>
    </row>
    <row r="478" spans="1:16">
      <c r="A478" s="135" t="s">
        <v>102</v>
      </c>
      <c r="B478" s="131">
        <v>45943</v>
      </c>
      <c r="C478" s="131">
        <v>45942</v>
      </c>
      <c r="D478" s="132"/>
      <c r="E478" s="132"/>
      <c r="F478" s="132" t="s">
        <v>604</v>
      </c>
      <c r="G478" s="133">
        <v>30</v>
      </c>
      <c r="H478" s="132" t="s">
        <v>72</v>
      </c>
      <c r="I478" s="132"/>
      <c r="J478" s="132"/>
      <c r="K478" s="132"/>
      <c r="L478" s="132"/>
      <c r="M478" s="132"/>
      <c r="N478" s="132"/>
      <c r="O478" s="132" t="s">
        <v>78</v>
      </c>
      <c r="P478" s="134">
        <v>22970.82</v>
      </c>
    </row>
    <row r="479" spans="1:16">
      <c r="A479" s="135" t="s">
        <v>102</v>
      </c>
      <c r="B479" s="131">
        <v>45943</v>
      </c>
      <c r="C479" s="131">
        <v>45942</v>
      </c>
      <c r="D479" s="132"/>
      <c r="E479" s="132"/>
      <c r="F479" s="132" t="s">
        <v>604</v>
      </c>
      <c r="G479" s="133">
        <v>30</v>
      </c>
      <c r="H479" s="132" t="s">
        <v>72</v>
      </c>
      <c r="I479" s="132"/>
      <c r="J479" s="132"/>
      <c r="K479" s="132"/>
      <c r="L479" s="132"/>
      <c r="M479" s="132"/>
      <c r="N479" s="132"/>
      <c r="O479" s="132" t="s">
        <v>78</v>
      </c>
      <c r="P479" s="134">
        <v>23000.82</v>
      </c>
    </row>
    <row r="480" spans="1:16">
      <c r="A480" s="135" t="s">
        <v>102</v>
      </c>
      <c r="B480" s="131">
        <v>45943</v>
      </c>
      <c r="C480" s="131">
        <v>45942</v>
      </c>
      <c r="D480" s="132"/>
      <c r="E480" s="132"/>
      <c r="F480" s="132" t="s">
        <v>660</v>
      </c>
      <c r="G480" s="133">
        <v>30</v>
      </c>
      <c r="H480" s="132" t="s">
        <v>72</v>
      </c>
      <c r="I480" s="132"/>
      <c r="J480" s="132"/>
      <c r="K480" s="132"/>
      <c r="L480" s="132"/>
      <c r="M480" s="132"/>
      <c r="N480" s="132"/>
      <c r="O480" s="132" t="s">
        <v>78</v>
      </c>
      <c r="P480" s="134">
        <v>23030.82</v>
      </c>
    </row>
    <row r="481" spans="1:16">
      <c r="A481" s="135" t="s">
        <v>102</v>
      </c>
      <c r="B481" s="131">
        <v>45943</v>
      </c>
      <c r="C481" s="131">
        <v>45942</v>
      </c>
      <c r="D481" s="132"/>
      <c r="E481" s="132"/>
      <c r="F481" s="132" t="s">
        <v>661</v>
      </c>
      <c r="G481" s="133">
        <v>30</v>
      </c>
      <c r="H481" s="132" t="s">
        <v>72</v>
      </c>
      <c r="I481" s="132"/>
      <c r="J481" s="132"/>
      <c r="K481" s="132"/>
      <c r="L481" s="132"/>
      <c r="M481" s="132"/>
      <c r="N481" s="132"/>
      <c r="O481" s="132" t="s">
        <v>78</v>
      </c>
      <c r="P481" s="134">
        <v>23060.82</v>
      </c>
    </row>
    <row r="482" spans="1:16">
      <c r="A482" s="135" t="s">
        <v>102</v>
      </c>
      <c r="B482" s="131">
        <v>45943</v>
      </c>
      <c r="C482" s="131">
        <v>45942</v>
      </c>
      <c r="D482" s="132"/>
      <c r="E482" s="132"/>
      <c r="F482" s="132" t="s">
        <v>661</v>
      </c>
      <c r="G482" s="133">
        <v>30</v>
      </c>
      <c r="H482" s="132" t="s">
        <v>72</v>
      </c>
      <c r="I482" s="132"/>
      <c r="J482" s="132"/>
      <c r="K482" s="132"/>
      <c r="L482" s="132"/>
      <c r="M482" s="132"/>
      <c r="N482" s="132"/>
      <c r="O482" s="132" t="s">
        <v>78</v>
      </c>
      <c r="P482" s="134">
        <v>23090.82</v>
      </c>
    </row>
    <row r="483" spans="1:16">
      <c r="A483" s="135" t="s">
        <v>102</v>
      </c>
      <c r="B483" s="131">
        <v>45943</v>
      </c>
      <c r="C483" s="131">
        <v>45942</v>
      </c>
      <c r="D483" s="132"/>
      <c r="E483" s="132"/>
      <c r="F483" s="132" t="s">
        <v>662</v>
      </c>
      <c r="G483" s="133">
        <v>30</v>
      </c>
      <c r="H483" s="132" t="s">
        <v>72</v>
      </c>
      <c r="I483" s="132"/>
      <c r="J483" s="132"/>
      <c r="K483" s="132"/>
      <c r="L483" s="132"/>
      <c r="M483" s="132"/>
      <c r="N483" s="132"/>
      <c r="O483" s="132" t="s">
        <v>78</v>
      </c>
      <c r="P483" s="134">
        <v>23120.82</v>
      </c>
    </row>
    <row r="484" spans="1:16">
      <c r="A484" s="135" t="s">
        <v>102</v>
      </c>
      <c r="B484" s="131">
        <v>45943</v>
      </c>
      <c r="C484" s="131">
        <v>45942</v>
      </c>
      <c r="D484" s="132"/>
      <c r="E484" s="132"/>
      <c r="F484" s="132" t="s">
        <v>663</v>
      </c>
      <c r="G484" s="133">
        <v>30</v>
      </c>
      <c r="H484" s="132" t="s">
        <v>72</v>
      </c>
      <c r="I484" s="132"/>
      <c r="J484" s="132"/>
      <c r="K484" s="132"/>
      <c r="L484" s="132"/>
      <c r="M484" s="132"/>
      <c r="N484" s="132"/>
      <c r="O484" s="132" t="s">
        <v>78</v>
      </c>
      <c r="P484" s="134">
        <v>23150.82</v>
      </c>
    </row>
    <row r="485" spans="1:16">
      <c r="A485" s="135" t="s">
        <v>102</v>
      </c>
      <c r="B485" s="131">
        <v>45943</v>
      </c>
      <c r="C485" s="131">
        <v>45942</v>
      </c>
      <c r="D485" s="132"/>
      <c r="E485" s="132"/>
      <c r="F485" s="132" t="s">
        <v>663</v>
      </c>
      <c r="G485" s="133">
        <v>30</v>
      </c>
      <c r="H485" s="132" t="s">
        <v>72</v>
      </c>
      <c r="I485" s="132"/>
      <c r="J485" s="132"/>
      <c r="K485" s="132"/>
      <c r="L485" s="132"/>
      <c r="M485" s="132"/>
      <c r="N485" s="132"/>
      <c r="O485" s="132" t="s">
        <v>78</v>
      </c>
      <c r="P485" s="134">
        <v>23180.82</v>
      </c>
    </row>
    <row r="486" spans="1:16">
      <c r="A486" s="135" t="s">
        <v>102</v>
      </c>
      <c r="B486" s="131">
        <v>45943</v>
      </c>
      <c r="C486" s="131">
        <v>45942</v>
      </c>
      <c r="D486" s="132"/>
      <c r="E486" s="132"/>
      <c r="F486" s="132" t="s">
        <v>664</v>
      </c>
      <c r="G486" s="133">
        <v>30</v>
      </c>
      <c r="H486" s="132" t="s">
        <v>72</v>
      </c>
      <c r="I486" s="132"/>
      <c r="J486" s="132"/>
      <c r="K486" s="132"/>
      <c r="L486" s="132"/>
      <c r="M486" s="132"/>
      <c r="N486" s="132"/>
      <c r="O486" s="132" t="s">
        <v>78</v>
      </c>
      <c r="P486" s="134">
        <v>23210.82</v>
      </c>
    </row>
    <row r="487" spans="1:16">
      <c r="A487" s="135" t="s">
        <v>102</v>
      </c>
      <c r="B487" s="131">
        <v>45943</v>
      </c>
      <c r="C487" s="131">
        <v>45942</v>
      </c>
      <c r="D487" s="132"/>
      <c r="E487" s="132"/>
      <c r="F487" s="132" t="s">
        <v>665</v>
      </c>
      <c r="G487" s="133">
        <v>30</v>
      </c>
      <c r="H487" s="132" t="s">
        <v>72</v>
      </c>
      <c r="I487" s="132"/>
      <c r="J487" s="132"/>
      <c r="K487" s="132"/>
      <c r="L487" s="132"/>
      <c r="M487" s="132"/>
      <c r="N487" s="132"/>
      <c r="O487" s="132" t="s">
        <v>78</v>
      </c>
      <c r="P487" s="134">
        <v>23240.82</v>
      </c>
    </row>
    <row r="488" spans="1:16">
      <c r="A488" s="135" t="s">
        <v>102</v>
      </c>
      <c r="B488" s="131">
        <v>45943</v>
      </c>
      <c r="C488" s="131">
        <v>45942</v>
      </c>
      <c r="D488" s="132"/>
      <c r="E488" s="132"/>
      <c r="F488" s="132" t="s">
        <v>666</v>
      </c>
      <c r="G488" s="133">
        <v>30</v>
      </c>
      <c r="H488" s="132" t="s">
        <v>72</v>
      </c>
      <c r="I488" s="132"/>
      <c r="J488" s="132"/>
      <c r="K488" s="132"/>
      <c r="L488" s="132"/>
      <c r="M488" s="132"/>
      <c r="N488" s="132"/>
      <c r="O488" s="132" t="s">
        <v>78</v>
      </c>
      <c r="P488" s="134">
        <v>23270.82</v>
      </c>
    </row>
    <row r="489" spans="1:16">
      <c r="A489" s="135" t="s">
        <v>102</v>
      </c>
      <c r="B489" s="131">
        <v>45943</v>
      </c>
      <c r="C489" s="131">
        <v>45942</v>
      </c>
      <c r="D489" s="132"/>
      <c r="E489" s="132"/>
      <c r="F489" s="132" t="s">
        <v>667</v>
      </c>
      <c r="G489" s="133">
        <v>30</v>
      </c>
      <c r="H489" s="132" t="s">
        <v>72</v>
      </c>
      <c r="I489" s="132"/>
      <c r="J489" s="132"/>
      <c r="K489" s="132"/>
      <c r="L489" s="132"/>
      <c r="M489" s="132"/>
      <c r="N489" s="132"/>
      <c r="O489" s="132" t="s">
        <v>78</v>
      </c>
      <c r="P489" s="134">
        <v>23300.82</v>
      </c>
    </row>
    <row r="490" spans="1:16">
      <c r="A490" s="135" t="s">
        <v>102</v>
      </c>
      <c r="B490" s="131">
        <v>45943</v>
      </c>
      <c r="C490" s="131">
        <v>45943</v>
      </c>
      <c r="D490" s="132"/>
      <c r="E490" s="132"/>
      <c r="F490" s="132" t="s">
        <v>668</v>
      </c>
      <c r="G490" s="133">
        <v>30</v>
      </c>
      <c r="H490" s="132" t="s">
        <v>72</v>
      </c>
      <c r="I490" s="132"/>
      <c r="J490" s="132"/>
      <c r="K490" s="132"/>
      <c r="L490" s="132"/>
      <c r="M490" s="132"/>
      <c r="N490" s="132"/>
      <c r="O490" s="132" t="s">
        <v>78</v>
      </c>
      <c r="P490" s="134">
        <v>23330.82</v>
      </c>
    </row>
    <row r="491" spans="1:16">
      <c r="A491" s="135" t="s">
        <v>102</v>
      </c>
      <c r="B491" s="131">
        <v>45943</v>
      </c>
      <c r="C491" s="131">
        <v>45943</v>
      </c>
      <c r="D491" s="132"/>
      <c r="E491" s="132"/>
      <c r="F491" s="132" t="s">
        <v>669</v>
      </c>
      <c r="G491" s="133">
        <v>30</v>
      </c>
      <c r="H491" s="132" t="s">
        <v>72</v>
      </c>
      <c r="I491" s="132"/>
      <c r="J491" s="132"/>
      <c r="K491" s="132"/>
      <c r="L491" s="132"/>
      <c r="M491" s="132"/>
      <c r="N491" s="132"/>
      <c r="O491" s="132" t="s">
        <v>78</v>
      </c>
      <c r="P491" s="134">
        <v>23360.82</v>
      </c>
    </row>
    <row r="492" spans="1:16">
      <c r="A492" s="135" t="s">
        <v>102</v>
      </c>
      <c r="B492" s="131">
        <v>45943</v>
      </c>
      <c r="C492" s="131">
        <v>45943</v>
      </c>
      <c r="D492" s="132"/>
      <c r="E492" s="132"/>
      <c r="F492" s="132" t="s">
        <v>670</v>
      </c>
      <c r="G492" s="133">
        <v>30</v>
      </c>
      <c r="H492" s="132" t="s">
        <v>72</v>
      </c>
      <c r="I492" s="132"/>
      <c r="J492" s="132"/>
      <c r="K492" s="132"/>
      <c r="L492" s="132"/>
      <c r="M492" s="132"/>
      <c r="N492" s="132"/>
      <c r="O492" s="132" t="s">
        <v>78</v>
      </c>
      <c r="P492" s="134">
        <v>23390.82</v>
      </c>
    </row>
    <row r="493" spans="1:16">
      <c r="A493" s="135" t="s">
        <v>102</v>
      </c>
      <c r="B493" s="131">
        <v>45943</v>
      </c>
      <c r="C493" s="131">
        <v>45943</v>
      </c>
      <c r="D493" s="132"/>
      <c r="E493" s="132"/>
      <c r="F493" s="132" t="s">
        <v>671</v>
      </c>
      <c r="G493" s="133">
        <v>30</v>
      </c>
      <c r="H493" s="132" t="s">
        <v>72</v>
      </c>
      <c r="I493" s="132"/>
      <c r="J493" s="132"/>
      <c r="K493" s="132"/>
      <c r="L493" s="132"/>
      <c r="M493" s="132"/>
      <c r="N493" s="132"/>
      <c r="O493" s="132" t="s">
        <v>78</v>
      </c>
      <c r="P493" s="134">
        <v>23420.82</v>
      </c>
    </row>
    <row r="494" spans="1:16">
      <c r="A494" s="135" t="s">
        <v>102</v>
      </c>
      <c r="B494" s="131">
        <v>45943</v>
      </c>
      <c r="C494" s="131">
        <v>45943</v>
      </c>
      <c r="D494" s="132"/>
      <c r="E494" s="132"/>
      <c r="F494" s="132" t="s">
        <v>362</v>
      </c>
      <c r="G494" s="133">
        <v>20</v>
      </c>
      <c r="H494" s="132" t="s">
        <v>72</v>
      </c>
      <c r="I494" s="132"/>
      <c r="J494" s="132"/>
      <c r="K494" s="132"/>
      <c r="L494" s="132"/>
      <c r="M494" s="132"/>
      <c r="N494" s="132"/>
      <c r="O494" s="132" t="s">
        <v>78</v>
      </c>
      <c r="P494" s="134">
        <v>23440.82</v>
      </c>
    </row>
    <row r="495" spans="1:16">
      <c r="A495" s="135" t="s">
        <v>102</v>
      </c>
      <c r="B495" s="131">
        <v>45943</v>
      </c>
      <c r="C495" s="131">
        <v>45943</v>
      </c>
      <c r="D495" s="132"/>
      <c r="E495" s="132"/>
      <c r="F495" s="132" t="s">
        <v>672</v>
      </c>
      <c r="G495" s="133">
        <v>30</v>
      </c>
      <c r="H495" s="132" t="s">
        <v>72</v>
      </c>
      <c r="I495" s="132"/>
      <c r="J495" s="132"/>
      <c r="K495" s="132"/>
      <c r="L495" s="132"/>
      <c r="M495" s="132"/>
      <c r="N495" s="132"/>
      <c r="O495" s="132" t="s">
        <v>78</v>
      </c>
      <c r="P495" s="134">
        <v>23470.82</v>
      </c>
    </row>
    <row r="496" spans="1:16">
      <c r="A496" s="135" t="s">
        <v>102</v>
      </c>
      <c r="B496" s="131">
        <v>45943</v>
      </c>
      <c r="C496" s="131">
        <v>45943</v>
      </c>
      <c r="D496" s="132"/>
      <c r="E496" s="132"/>
      <c r="F496" s="132" t="s">
        <v>673</v>
      </c>
      <c r="G496" s="133">
        <v>30</v>
      </c>
      <c r="H496" s="132" t="s">
        <v>72</v>
      </c>
      <c r="I496" s="132"/>
      <c r="J496" s="132"/>
      <c r="K496" s="132"/>
      <c r="L496" s="132"/>
      <c r="M496" s="132"/>
      <c r="N496" s="132"/>
      <c r="O496" s="132" t="s">
        <v>78</v>
      </c>
      <c r="P496" s="134">
        <v>23500.82</v>
      </c>
    </row>
    <row r="497" spans="1:16">
      <c r="A497" s="135" t="s">
        <v>102</v>
      </c>
      <c r="B497" s="131">
        <v>45943</v>
      </c>
      <c r="C497" s="131">
        <v>45943</v>
      </c>
      <c r="D497" s="132"/>
      <c r="E497" s="132"/>
      <c r="F497" s="132" t="s">
        <v>674</v>
      </c>
      <c r="G497" s="133">
        <v>30</v>
      </c>
      <c r="H497" s="132" t="s">
        <v>72</v>
      </c>
      <c r="I497" s="132"/>
      <c r="J497" s="132"/>
      <c r="K497" s="132"/>
      <c r="L497" s="132"/>
      <c r="M497" s="132"/>
      <c r="N497" s="132"/>
      <c r="O497" s="132" t="s">
        <v>78</v>
      </c>
      <c r="P497" s="134">
        <v>23530.82</v>
      </c>
    </row>
    <row r="498" spans="1:16">
      <c r="A498" s="135" t="s">
        <v>102</v>
      </c>
      <c r="B498" s="131">
        <v>45943</v>
      </c>
      <c r="C498" s="131">
        <v>45943</v>
      </c>
      <c r="D498" s="132"/>
      <c r="E498" s="132"/>
      <c r="F498" s="132" t="s">
        <v>675</v>
      </c>
      <c r="G498" s="133">
        <v>30</v>
      </c>
      <c r="H498" s="132" t="s">
        <v>72</v>
      </c>
      <c r="I498" s="132"/>
      <c r="J498" s="132"/>
      <c r="K498" s="132"/>
      <c r="L498" s="132"/>
      <c r="M498" s="132"/>
      <c r="N498" s="132"/>
      <c r="O498" s="132" t="s">
        <v>78</v>
      </c>
      <c r="P498" s="134">
        <v>23560.82</v>
      </c>
    </row>
    <row r="499" spans="1:16">
      <c r="A499" s="135" t="s">
        <v>102</v>
      </c>
      <c r="B499" s="131">
        <v>45943</v>
      </c>
      <c r="C499" s="131">
        <v>45943</v>
      </c>
      <c r="D499" s="132"/>
      <c r="E499" s="132"/>
      <c r="F499" s="132" t="s">
        <v>676</v>
      </c>
      <c r="G499" s="133">
        <v>30</v>
      </c>
      <c r="H499" s="132" t="s">
        <v>72</v>
      </c>
      <c r="I499" s="132"/>
      <c r="J499" s="132"/>
      <c r="K499" s="132"/>
      <c r="L499" s="132"/>
      <c r="M499" s="132"/>
      <c r="N499" s="132"/>
      <c r="O499" s="132" t="s">
        <v>78</v>
      </c>
      <c r="P499" s="134">
        <v>23590.82</v>
      </c>
    </row>
    <row r="500" spans="1:16">
      <c r="A500" s="135" t="s">
        <v>102</v>
      </c>
      <c r="B500" s="131">
        <v>45943</v>
      </c>
      <c r="C500" s="131">
        <v>45943</v>
      </c>
      <c r="D500" s="132"/>
      <c r="E500" s="132"/>
      <c r="F500" s="132" t="s">
        <v>677</v>
      </c>
      <c r="G500" s="133">
        <v>30</v>
      </c>
      <c r="H500" s="132" t="s">
        <v>72</v>
      </c>
      <c r="I500" s="132"/>
      <c r="J500" s="132"/>
      <c r="K500" s="132"/>
      <c r="L500" s="132"/>
      <c r="M500" s="132"/>
      <c r="N500" s="132"/>
      <c r="O500" s="132" t="s">
        <v>78</v>
      </c>
      <c r="P500" s="134">
        <v>23620.82</v>
      </c>
    </row>
    <row r="501" spans="1:16">
      <c r="A501" s="135" t="s">
        <v>102</v>
      </c>
      <c r="B501" s="131">
        <v>45943</v>
      </c>
      <c r="C501" s="131">
        <v>45943</v>
      </c>
      <c r="D501" s="132"/>
      <c r="E501" s="132"/>
      <c r="F501" s="132" t="s">
        <v>678</v>
      </c>
      <c r="G501" s="133">
        <v>30</v>
      </c>
      <c r="H501" s="132" t="s">
        <v>72</v>
      </c>
      <c r="I501" s="132"/>
      <c r="J501" s="132"/>
      <c r="K501" s="132"/>
      <c r="L501" s="132"/>
      <c r="M501" s="132"/>
      <c r="N501" s="132"/>
      <c r="O501" s="132" t="s">
        <v>78</v>
      </c>
      <c r="P501" s="134">
        <v>23650.82</v>
      </c>
    </row>
    <row r="502" spans="1:16">
      <c r="A502" s="135" t="s">
        <v>102</v>
      </c>
      <c r="B502" s="131">
        <v>45943</v>
      </c>
      <c r="C502" s="131">
        <v>45943</v>
      </c>
      <c r="D502" s="132"/>
      <c r="E502" s="132"/>
      <c r="F502" s="132" t="s">
        <v>679</v>
      </c>
      <c r="G502" s="133">
        <v>30</v>
      </c>
      <c r="H502" s="132" t="s">
        <v>72</v>
      </c>
      <c r="I502" s="132"/>
      <c r="J502" s="132"/>
      <c r="K502" s="132"/>
      <c r="L502" s="132"/>
      <c r="M502" s="132"/>
      <c r="N502" s="132"/>
      <c r="O502" s="132" t="s">
        <v>78</v>
      </c>
      <c r="P502" s="134">
        <v>23680.82</v>
      </c>
    </row>
    <row r="503" spans="1:16">
      <c r="A503" s="135" t="s">
        <v>102</v>
      </c>
      <c r="B503" s="131">
        <v>45943</v>
      </c>
      <c r="C503" s="131">
        <v>45940</v>
      </c>
      <c r="D503" s="132"/>
      <c r="E503" s="132"/>
      <c r="F503" s="132" t="s">
        <v>680</v>
      </c>
      <c r="G503" s="133">
        <v>30</v>
      </c>
      <c r="H503" s="132" t="s">
        <v>72</v>
      </c>
      <c r="I503" s="132"/>
      <c r="J503" s="132"/>
      <c r="K503" s="132"/>
      <c r="L503" s="132"/>
      <c r="M503" s="132"/>
      <c r="N503" s="132"/>
      <c r="O503" s="132" t="s">
        <v>78</v>
      </c>
      <c r="P503" s="134">
        <v>23710.82</v>
      </c>
    </row>
    <row r="504" spans="1:16">
      <c r="A504" s="135" t="s">
        <v>102</v>
      </c>
      <c r="B504" s="131">
        <v>45943</v>
      </c>
      <c r="C504" s="131">
        <v>45940</v>
      </c>
      <c r="D504" s="132"/>
      <c r="E504" s="132"/>
      <c r="F504" s="132" t="s">
        <v>681</v>
      </c>
      <c r="G504" s="133">
        <v>30</v>
      </c>
      <c r="H504" s="132" t="s">
        <v>72</v>
      </c>
      <c r="I504" s="132"/>
      <c r="J504" s="132"/>
      <c r="K504" s="132"/>
      <c r="L504" s="132"/>
      <c r="M504" s="132"/>
      <c r="N504" s="132"/>
      <c r="O504" s="132" t="s">
        <v>78</v>
      </c>
      <c r="P504" s="134">
        <v>23740.82</v>
      </c>
    </row>
    <row r="505" spans="1:16">
      <c r="A505" s="135" t="s">
        <v>102</v>
      </c>
      <c r="B505" s="131">
        <v>45944</v>
      </c>
      <c r="C505" s="131">
        <v>45944</v>
      </c>
      <c r="D505" s="132"/>
      <c r="E505" s="132"/>
      <c r="F505" s="132" t="s">
        <v>682</v>
      </c>
      <c r="G505" s="133">
        <v>30</v>
      </c>
      <c r="H505" s="132" t="s">
        <v>72</v>
      </c>
      <c r="I505" s="132"/>
      <c r="J505" s="132"/>
      <c r="K505" s="132"/>
      <c r="L505" s="132"/>
      <c r="M505" s="132"/>
      <c r="N505" s="132"/>
      <c r="O505" s="132" t="s">
        <v>78</v>
      </c>
      <c r="P505" s="134">
        <v>23770.82</v>
      </c>
    </row>
    <row r="506" spans="1:16">
      <c r="A506" s="135" t="s">
        <v>102</v>
      </c>
      <c r="B506" s="131">
        <v>45944</v>
      </c>
      <c r="C506" s="131">
        <v>45944</v>
      </c>
      <c r="D506" s="132"/>
      <c r="E506" s="132"/>
      <c r="F506" s="132" t="s">
        <v>683</v>
      </c>
      <c r="G506" s="133">
        <v>30</v>
      </c>
      <c r="H506" s="132" t="s">
        <v>72</v>
      </c>
      <c r="I506" s="132"/>
      <c r="J506" s="132"/>
      <c r="K506" s="132"/>
      <c r="L506" s="132"/>
      <c r="M506" s="132"/>
      <c r="N506" s="132"/>
      <c r="O506" s="132" t="s">
        <v>78</v>
      </c>
      <c r="P506" s="134">
        <v>23800.82</v>
      </c>
    </row>
    <row r="507" spans="1:16">
      <c r="A507" s="135" t="s">
        <v>102</v>
      </c>
      <c r="B507" s="131">
        <v>45944</v>
      </c>
      <c r="C507" s="131">
        <v>45944</v>
      </c>
      <c r="D507" s="132"/>
      <c r="E507" s="132"/>
      <c r="F507" s="132" t="s">
        <v>683</v>
      </c>
      <c r="G507" s="133">
        <v>30</v>
      </c>
      <c r="H507" s="132" t="s">
        <v>72</v>
      </c>
      <c r="I507" s="132"/>
      <c r="J507" s="132"/>
      <c r="K507" s="132"/>
      <c r="L507" s="132"/>
      <c r="M507" s="132"/>
      <c r="N507" s="132"/>
      <c r="O507" s="132" t="s">
        <v>78</v>
      </c>
      <c r="P507" s="134">
        <v>23830.82</v>
      </c>
    </row>
    <row r="508" spans="1:16">
      <c r="A508" s="135" t="s">
        <v>102</v>
      </c>
      <c r="B508" s="131">
        <v>45944</v>
      </c>
      <c r="C508" s="131">
        <v>45944</v>
      </c>
      <c r="D508" s="132"/>
      <c r="E508" s="132"/>
      <c r="F508" s="132" t="s">
        <v>683</v>
      </c>
      <c r="G508" s="133">
        <v>30</v>
      </c>
      <c r="H508" s="132" t="s">
        <v>72</v>
      </c>
      <c r="I508" s="132"/>
      <c r="J508" s="132"/>
      <c r="K508" s="132"/>
      <c r="L508" s="132"/>
      <c r="M508" s="132"/>
      <c r="N508" s="132"/>
      <c r="O508" s="132" t="s">
        <v>78</v>
      </c>
      <c r="P508" s="134">
        <v>23860.82</v>
      </c>
    </row>
    <row r="509" spans="1:16">
      <c r="A509" s="135" t="s">
        <v>102</v>
      </c>
      <c r="B509" s="131">
        <v>45944</v>
      </c>
      <c r="C509" s="131">
        <v>45944</v>
      </c>
      <c r="D509" s="132"/>
      <c r="E509" s="132"/>
      <c r="F509" s="132" t="s">
        <v>684</v>
      </c>
      <c r="G509" s="133">
        <v>30</v>
      </c>
      <c r="H509" s="132" t="s">
        <v>72</v>
      </c>
      <c r="I509" s="132"/>
      <c r="J509" s="132"/>
      <c r="K509" s="132"/>
      <c r="L509" s="132"/>
      <c r="M509" s="132"/>
      <c r="N509" s="132"/>
      <c r="O509" s="132" t="s">
        <v>78</v>
      </c>
      <c r="P509" s="134">
        <v>23890.82</v>
      </c>
    </row>
    <row r="510" spans="1:16">
      <c r="A510" s="135" t="s">
        <v>102</v>
      </c>
      <c r="B510" s="131">
        <v>45944</v>
      </c>
      <c r="C510" s="131">
        <v>45944</v>
      </c>
      <c r="D510" s="132"/>
      <c r="E510" s="132"/>
      <c r="F510" s="132" t="s">
        <v>608</v>
      </c>
      <c r="G510" s="133">
        <v>30</v>
      </c>
      <c r="H510" s="132" t="s">
        <v>72</v>
      </c>
      <c r="I510" s="132"/>
      <c r="J510" s="132"/>
      <c r="K510" s="132"/>
      <c r="L510" s="132"/>
      <c r="M510" s="132"/>
      <c r="N510" s="132"/>
      <c r="O510" s="132" t="s">
        <v>78</v>
      </c>
      <c r="P510" s="134">
        <v>23920.82</v>
      </c>
    </row>
    <row r="511" spans="1:16">
      <c r="A511" s="135" t="s">
        <v>102</v>
      </c>
      <c r="B511" s="131">
        <v>45944</v>
      </c>
      <c r="C511" s="131">
        <v>45944</v>
      </c>
      <c r="D511" s="132"/>
      <c r="E511" s="132"/>
      <c r="F511" s="132" t="s">
        <v>685</v>
      </c>
      <c r="G511" s="133">
        <v>30</v>
      </c>
      <c r="H511" s="132" t="s">
        <v>72</v>
      </c>
      <c r="I511" s="132"/>
      <c r="J511" s="132"/>
      <c r="K511" s="132"/>
      <c r="L511" s="132"/>
      <c r="M511" s="132"/>
      <c r="N511" s="132"/>
      <c r="O511" s="132" t="s">
        <v>78</v>
      </c>
      <c r="P511" s="134">
        <v>23950.82</v>
      </c>
    </row>
    <row r="512" spans="1:16">
      <c r="A512" s="135" t="s">
        <v>102</v>
      </c>
      <c r="B512" s="131">
        <v>45944</v>
      </c>
      <c r="C512" s="131">
        <v>45944</v>
      </c>
      <c r="D512" s="132"/>
      <c r="E512" s="132"/>
      <c r="F512" s="132" t="s">
        <v>686</v>
      </c>
      <c r="G512" s="133">
        <v>30</v>
      </c>
      <c r="H512" s="132" t="s">
        <v>72</v>
      </c>
      <c r="I512" s="132"/>
      <c r="J512" s="132"/>
      <c r="K512" s="132"/>
      <c r="L512" s="132"/>
      <c r="M512" s="132"/>
      <c r="N512" s="132"/>
      <c r="O512" s="132" t="s">
        <v>78</v>
      </c>
      <c r="P512" s="134">
        <v>23980.82</v>
      </c>
    </row>
    <row r="513" spans="1:16">
      <c r="A513" s="135" t="s">
        <v>102</v>
      </c>
      <c r="B513" s="131">
        <v>45944</v>
      </c>
      <c r="C513" s="131">
        <v>45944</v>
      </c>
      <c r="D513" s="132"/>
      <c r="E513" s="132"/>
      <c r="F513" s="132" t="s">
        <v>687</v>
      </c>
      <c r="G513" s="133">
        <v>30</v>
      </c>
      <c r="H513" s="132" t="s">
        <v>72</v>
      </c>
      <c r="I513" s="132"/>
      <c r="J513" s="132"/>
      <c r="K513" s="132"/>
      <c r="L513" s="132"/>
      <c r="M513" s="132"/>
      <c r="N513" s="132"/>
      <c r="O513" s="132" t="s">
        <v>78</v>
      </c>
      <c r="P513" s="134">
        <v>24010.82</v>
      </c>
    </row>
    <row r="514" spans="1:16">
      <c r="A514" s="135" t="s">
        <v>102</v>
      </c>
      <c r="B514" s="131">
        <v>45944</v>
      </c>
      <c r="C514" s="131">
        <v>45944</v>
      </c>
      <c r="D514" s="132"/>
      <c r="E514" s="132"/>
      <c r="F514" s="132" t="s">
        <v>688</v>
      </c>
      <c r="G514" s="133">
        <v>30</v>
      </c>
      <c r="H514" s="132" t="s">
        <v>72</v>
      </c>
      <c r="I514" s="132"/>
      <c r="J514" s="132"/>
      <c r="K514" s="132"/>
      <c r="L514" s="132"/>
      <c r="M514" s="132"/>
      <c r="N514" s="132"/>
      <c r="O514" s="132" t="s">
        <v>78</v>
      </c>
      <c r="P514" s="134">
        <v>24040.82</v>
      </c>
    </row>
    <row r="515" spans="1:16">
      <c r="A515" s="135" t="s">
        <v>102</v>
      </c>
      <c r="B515" s="131">
        <v>45944</v>
      </c>
      <c r="C515" s="131">
        <v>45944</v>
      </c>
      <c r="D515" s="132"/>
      <c r="E515" s="132"/>
      <c r="F515" s="132" t="s">
        <v>688</v>
      </c>
      <c r="G515" s="133">
        <v>30</v>
      </c>
      <c r="H515" s="132" t="s">
        <v>72</v>
      </c>
      <c r="I515" s="132"/>
      <c r="J515" s="132"/>
      <c r="K515" s="132"/>
      <c r="L515" s="132"/>
      <c r="M515" s="132"/>
      <c r="N515" s="132"/>
      <c r="O515" s="132" t="s">
        <v>78</v>
      </c>
      <c r="P515" s="134">
        <v>24070.82</v>
      </c>
    </row>
    <row r="516" spans="1:16">
      <c r="A516" s="135" t="s">
        <v>102</v>
      </c>
      <c r="B516" s="131">
        <v>45944</v>
      </c>
      <c r="C516" s="131">
        <v>45943</v>
      </c>
      <c r="D516" s="132"/>
      <c r="E516" s="132"/>
      <c r="F516" s="132" t="s">
        <v>689</v>
      </c>
      <c r="G516" s="133">
        <v>30</v>
      </c>
      <c r="H516" s="132" t="s">
        <v>72</v>
      </c>
      <c r="I516" s="132"/>
      <c r="J516" s="132"/>
      <c r="K516" s="132"/>
      <c r="L516" s="132"/>
      <c r="M516" s="132"/>
      <c r="N516" s="132"/>
      <c r="O516" s="132" t="s">
        <v>78</v>
      </c>
      <c r="P516" s="134">
        <v>24100.82</v>
      </c>
    </row>
    <row r="517" spans="1:16">
      <c r="A517" s="135" t="s">
        <v>102</v>
      </c>
      <c r="B517" s="131">
        <v>45944</v>
      </c>
      <c r="C517" s="131">
        <v>45943</v>
      </c>
      <c r="D517" s="132"/>
      <c r="E517" s="132"/>
      <c r="F517" s="132" t="s">
        <v>689</v>
      </c>
      <c r="G517" s="133">
        <v>30</v>
      </c>
      <c r="H517" s="132" t="s">
        <v>72</v>
      </c>
      <c r="I517" s="132"/>
      <c r="J517" s="132"/>
      <c r="K517" s="132"/>
      <c r="L517" s="132"/>
      <c r="M517" s="132"/>
      <c r="N517" s="132"/>
      <c r="O517" s="132" t="s">
        <v>78</v>
      </c>
      <c r="P517" s="134">
        <v>24130.82</v>
      </c>
    </row>
    <row r="518" spans="1:16">
      <c r="A518" s="135" t="s">
        <v>102</v>
      </c>
      <c r="B518" s="131">
        <v>45945</v>
      </c>
      <c r="C518" s="131">
        <v>45945</v>
      </c>
      <c r="D518" s="132"/>
      <c r="E518" s="132"/>
      <c r="F518" s="132" t="s">
        <v>690</v>
      </c>
      <c r="G518" s="133">
        <v>30</v>
      </c>
      <c r="H518" s="132" t="s">
        <v>72</v>
      </c>
      <c r="I518" s="132"/>
      <c r="J518" s="132"/>
      <c r="K518" s="132"/>
      <c r="L518" s="132"/>
      <c r="M518" s="132"/>
      <c r="N518" s="132"/>
      <c r="O518" s="132" t="s">
        <v>78</v>
      </c>
      <c r="P518" s="134">
        <v>24160.82</v>
      </c>
    </row>
    <row r="519" spans="1:16">
      <c r="A519" s="135" t="s">
        <v>102</v>
      </c>
      <c r="B519" s="131">
        <v>45945</v>
      </c>
      <c r="C519" s="131">
        <v>45945</v>
      </c>
      <c r="D519" s="132"/>
      <c r="E519" s="132"/>
      <c r="F519" s="132" t="s">
        <v>691</v>
      </c>
      <c r="G519" s="133">
        <v>30</v>
      </c>
      <c r="H519" s="132" t="s">
        <v>72</v>
      </c>
      <c r="I519" s="132"/>
      <c r="J519" s="132"/>
      <c r="K519" s="132"/>
      <c r="L519" s="132"/>
      <c r="M519" s="132"/>
      <c r="N519" s="132"/>
      <c r="O519" s="132" t="s">
        <v>78</v>
      </c>
      <c r="P519" s="134">
        <v>24190.82</v>
      </c>
    </row>
    <row r="520" spans="1:16">
      <c r="A520" s="135" t="s">
        <v>102</v>
      </c>
      <c r="B520" s="131">
        <v>45945</v>
      </c>
      <c r="C520" s="131">
        <v>45945</v>
      </c>
      <c r="D520" s="132"/>
      <c r="E520" s="132"/>
      <c r="F520" s="132" t="s">
        <v>692</v>
      </c>
      <c r="G520" s="133">
        <v>30</v>
      </c>
      <c r="H520" s="132" t="s">
        <v>72</v>
      </c>
      <c r="I520" s="132"/>
      <c r="J520" s="132"/>
      <c r="K520" s="132"/>
      <c r="L520" s="132"/>
      <c r="M520" s="132"/>
      <c r="N520" s="132"/>
      <c r="O520" s="132" t="s">
        <v>78</v>
      </c>
      <c r="P520" s="134">
        <v>24220.82</v>
      </c>
    </row>
    <row r="521" spans="1:16">
      <c r="A521" s="135" t="s">
        <v>102</v>
      </c>
      <c r="B521" s="131">
        <v>45945</v>
      </c>
      <c r="C521" s="131">
        <v>45945</v>
      </c>
      <c r="D521" s="132"/>
      <c r="E521" s="132"/>
      <c r="F521" s="132" t="s">
        <v>693</v>
      </c>
      <c r="G521" s="133">
        <v>30</v>
      </c>
      <c r="H521" s="132" t="s">
        <v>72</v>
      </c>
      <c r="I521" s="132"/>
      <c r="J521" s="132"/>
      <c r="K521" s="132"/>
      <c r="L521" s="132"/>
      <c r="M521" s="132"/>
      <c r="N521" s="132"/>
      <c r="O521" s="132" t="s">
        <v>78</v>
      </c>
      <c r="P521" s="134">
        <v>24250.82</v>
      </c>
    </row>
    <row r="522" spans="1:16">
      <c r="A522" s="135" t="s">
        <v>102</v>
      </c>
      <c r="B522" s="131">
        <v>45945</v>
      </c>
      <c r="C522" s="131">
        <v>45945</v>
      </c>
      <c r="D522" s="132"/>
      <c r="E522" s="132"/>
      <c r="F522" s="132" t="s">
        <v>694</v>
      </c>
      <c r="G522" s="133">
        <v>30</v>
      </c>
      <c r="H522" s="132" t="s">
        <v>72</v>
      </c>
      <c r="I522" s="132"/>
      <c r="J522" s="132"/>
      <c r="K522" s="132"/>
      <c r="L522" s="132"/>
      <c r="M522" s="132"/>
      <c r="N522" s="132"/>
      <c r="O522" s="132" t="s">
        <v>78</v>
      </c>
      <c r="P522" s="134">
        <v>24280.82</v>
      </c>
    </row>
    <row r="523" spans="1:16">
      <c r="A523" s="135" t="s">
        <v>102</v>
      </c>
      <c r="B523" s="131">
        <v>45945</v>
      </c>
      <c r="C523" s="131">
        <v>45944</v>
      </c>
      <c r="D523" s="132"/>
      <c r="E523" s="132"/>
      <c r="F523" s="132" t="s">
        <v>622</v>
      </c>
      <c r="G523" s="133">
        <v>30</v>
      </c>
      <c r="H523" s="132" t="s">
        <v>72</v>
      </c>
      <c r="I523" s="132"/>
      <c r="J523" s="132"/>
      <c r="K523" s="132"/>
      <c r="L523" s="132"/>
      <c r="M523" s="132"/>
      <c r="N523" s="132"/>
      <c r="O523" s="132" t="s">
        <v>78</v>
      </c>
      <c r="P523" s="134">
        <v>24310.82</v>
      </c>
    </row>
    <row r="524" spans="1:16">
      <c r="A524" s="135" t="s">
        <v>102</v>
      </c>
      <c r="B524" s="131">
        <v>45946</v>
      </c>
      <c r="C524" s="131">
        <v>45946</v>
      </c>
      <c r="D524" s="132"/>
      <c r="E524" s="132"/>
      <c r="F524" s="132" t="s">
        <v>695</v>
      </c>
      <c r="G524" s="133">
        <v>30</v>
      </c>
      <c r="H524" s="132" t="s">
        <v>72</v>
      </c>
      <c r="I524" s="132"/>
      <c r="J524" s="132"/>
      <c r="K524" s="132"/>
      <c r="L524" s="132"/>
      <c r="M524" s="132"/>
      <c r="N524" s="132"/>
      <c r="O524" s="132" t="s">
        <v>78</v>
      </c>
      <c r="P524" s="134">
        <v>24340.82</v>
      </c>
    </row>
    <row r="525" spans="1:16">
      <c r="A525" s="135" t="s">
        <v>102</v>
      </c>
      <c r="B525" s="131">
        <v>45946</v>
      </c>
      <c r="C525" s="131">
        <v>45946</v>
      </c>
      <c r="D525" s="132"/>
      <c r="E525" s="132"/>
      <c r="F525" s="132" t="s">
        <v>696</v>
      </c>
      <c r="G525" s="133">
        <v>30</v>
      </c>
      <c r="H525" s="132" t="s">
        <v>72</v>
      </c>
      <c r="I525" s="132"/>
      <c r="J525" s="132"/>
      <c r="K525" s="132"/>
      <c r="L525" s="132"/>
      <c r="M525" s="132"/>
      <c r="N525" s="132"/>
      <c r="O525" s="132" t="s">
        <v>78</v>
      </c>
      <c r="P525" s="134">
        <v>24370.82</v>
      </c>
    </row>
    <row r="526" spans="1:16">
      <c r="A526" s="135" t="s">
        <v>102</v>
      </c>
      <c r="B526" s="131">
        <v>45946</v>
      </c>
      <c r="C526" s="131">
        <v>45946</v>
      </c>
      <c r="D526" s="132"/>
      <c r="E526" s="132"/>
      <c r="F526" s="132" t="s">
        <v>697</v>
      </c>
      <c r="G526" s="133">
        <v>30</v>
      </c>
      <c r="H526" s="132" t="s">
        <v>72</v>
      </c>
      <c r="I526" s="132"/>
      <c r="J526" s="132"/>
      <c r="K526" s="132"/>
      <c r="L526" s="132"/>
      <c r="M526" s="132"/>
      <c r="N526" s="132"/>
      <c r="O526" s="132" t="s">
        <v>78</v>
      </c>
      <c r="P526" s="134">
        <v>24400.82</v>
      </c>
    </row>
    <row r="527" spans="1:16">
      <c r="A527" s="135" t="s">
        <v>102</v>
      </c>
      <c r="B527" s="131">
        <v>45946</v>
      </c>
      <c r="C527" s="131">
        <v>45946</v>
      </c>
      <c r="D527" s="132"/>
      <c r="E527" s="132"/>
      <c r="F527" s="132" t="s">
        <v>698</v>
      </c>
      <c r="G527" s="133">
        <v>30</v>
      </c>
      <c r="H527" s="132" t="s">
        <v>72</v>
      </c>
      <c r="I527" s="132"/>
      <c r="J527" s="132"/>
      <c r="K527" s="132"/>
      <c r="L527" s="132"/>
      <c r="M527" s="132"/>
      <c r="N527" s="132"/>
      <c r="O527" s="132" t="s">
        <v>78</v>
      </c>
      <c r="P527" s="134">
        <v>24430.82</v>
      </c>
    </row>
    <row r="528" spans="1:16">
      <c r="A528" s="135" t="s">
        <v>102</v>
      </c>
      <c r="B528" s="131">
        <v>45946</v>
      </c>
      <c r="C528" s="131">
        <v>45946</v>
      </c>
      <c r="D528" s="132"/>
      <c r="E528" s="132"/>
      <c r="F528" s="132" t="s">
        <v>699</v>
      </c>
      <c r="G528" s="133">
        <v>30</v>
      </c>
      <c r="H528" s="132" t="s">
        <v>72</v>
      </c>
      <c r="I528" s="132"/>
      <c r="J528" s="132"/>
      <c r="K528" s="132"/>
      <c r="L528" s="132"/>
      <c r="M528" s="132"/>
      <c r="N528" s="132"/>
      <c r="O528" s="132" t="s">
        <v>78</v>
      </c>
      <c r="P528" s="134">
        <v>24460.82</v>
      </c>
    </row>
    <row r="529" spans="1:16">
      <c r="A529" s="135" t="s">
        <v>102</v>
      </c>
      <c r="B529" s="131">
        <v>45946</v>
      </c>
      <c r="C529" s="131">
        <v>45946</v>
      </c>
      <c r="D529" s="132"/>
      <c r="E529" s="132"/>
      <c r="F529" s="132" t="s">
        <v>699</v>
      </c>
      <c r="G529" s="133">
        <v>30</v>
      </c>
      <c r="H529" s="132" t="s">
        <v>72</v>
      </c>
      <c r="I529" s="132"/>
      <c r="J529" s="132"/>
      <c r="K529" s="132"/>
      <c r="L529" s="132"/>
      <c r="M529" s="132"/>
      <c r="N529" s="132"/>
      <c r="O529" s="132" t="s">
        <v>78</v>
      </c>
      <c r="P529" s="134">
        <v>24490.82</v>
      </c>
    </row>
    <row r="530" spans="1:16">
      <c r="A530" s="135" t="s">
        <v>102</v>
      </c>
      <c r="B530" s="131">
        <v>45946</v>
      </c>
      <c r="C530" s="131">
        <v>45946</v>
      </c>
      <c r="D530" s="132"/>
      <c r="E530" s="132"/>
      <c r="F530" s="132" t="s">
        <v>700</v>
      </c>
      <c r="G530" s="133">
        <v>30</v>
      </c>
      <c r="H530" s="132" t="s">
        <v>72</v>
      </c>
      <c r="I530" s="132"/>
      <c r="J530" s="132"/>
      <c r="K530" s="132"/>
      <c r="L530" s="132"/>
      <c r="M530" s="132"/>
      <c r="N530" s="132"/>
      <c r="O530" s="132" t="s">
        <v>78</v>
      </c>
      <c r="P530" s="134">
        <v>24520.82</v>
      </c>
    </row>
    <row r="531" spans="1:16">
      <c r="A531" s="135" t="s">
        <v>102</v>
      </c>
      <c r="B531" s="131">
        <v>45946</v>
      </c>
      <c r="C531" s="131">
        <v>45946</v>
      </c>
      <c r="D531" s="132"/>
      <c r="E531" s="132"/>
      <c r="F531" s="132" t="s">
        <v>701</v>
      </c>
      <c r="G531" s="133">
        <v>30</v>
      </c>
      <c r="H531" s="132" t="s">
        <v>72</v>
      </c>
      <c r="I531" s="132"/>
      <c r="J531" s="132"/>
      <c r="K531" s="132"/>
      <c r="L531" s="132"/>
      <c r="M531" s="132"/>
      <c r="N531" s="132"/>
      <c r="O531" s="132" t="s">
        <v>78</v>
      </c>
      <c r="P531" s="134">
        <v>24550.82</v>
      </c>
    </row>
    <row r="532" spans="1:16">
      <c r="A532" s="135" t="s">
        <v>102</v>
      </c>
      <c r="B532" s="131">
        <v>45947</v>
      </c>
      <c r="C532" s="131">
        <v>45947</v>
      </c>
      <c r="D532" s="132"/>
      <c r="E532" s="132"/>
      <c r="F532" s="132" t="s">
        <v>702</v>
      </c>
      <c r="G532" s="133">
        <v>30</v>
      </c>
      <c r="H532" s="132" t="s">
        <v>72</v>
      </c>
      <c r="I532" s="132"/>
      <c r="J532" s="132"/>
      <c r="K532" s="132"/>
      <c r="L532" s="132"/>
      <c r="M532" s="132"/>
      <c r="N532" s="132"/>
      <c r="O532" s="132" t="s">
        <v>78</v>
      </c>
      <c r="P532" s="134">
        <v>24580.82</v>
      </c>
    </row>
    <row r="533" spans="1:16">
      <c r="A533" s="135" t="s">
        <v>102</v>
      </c>
      <c r="B533" s="131">
        <v>45947</v>
      </c>
      <c r="C533" s="131">
        <v>45947</v>
      </c>
      <c r="D533" s="132"/>
      <c r="E533" s="132"/>
      <c r="F533" s="132" t="s">
        <v>702</v>
      </c>
      <c r="G533" s="133">
        <v>30</v>
      </c>
      <c r="H533" s="132" t="s">
        <v>72</v>
      </c>
      <c r="I533" s="132"/>
      <c r="J533" s="132"/>
      <c r="K533" s="132"/>
      <c r="L533" s="132"/>
      <c r="M533" s="132"/>
      <c r="N533" s="132"/>
      <c r="O533" s="132" t="s">
        <v>78</v>
      </c>
      <c r="P533" s="134">
        <v>24610.82</v>
      </c>
    </row>
    <row r="534" spans="1:16">
      <c r="A534" s="135" t="s">
        <v>102</v>
      </c>
      <c r="B534" s="131">
        <v>45947</v>
      </c>
      <c r="C534" s="131">
        <v>45947</v>
      </c>
      <c r="D534" s="132"/>
      <c r="E534" s="132"/>
      <c r="F534" s="132" t="s">
        <v>703</v>
      </c>
      <c r="G534" s="133">
        <v>30</v>
      </c>
      <c r="H534" s="132" t="s">
        <v>72</v>
      </c>
      <c r="I534" s="132"/>
      <c r="J534" s="132"/>
      <c r="K534" s="132"/>
      <c r="L534" s="132"/>
      <c r="M534" s="132"/>
      <c r="N534" s="132"/>
      <c r="O534" s="132" t="s">
        <v>78</v>
      </c>
      <c r="P534" s="134">
        <v>24640.82</v>
      </c>
    </row>
    <row r="535" spans="1:16">
      <c r="A535" s="135" t="s">
        <v>102</v>
      </c>
      <c r="B535" s="131">
        <v>45947</v>
      </c>
      <c r="C535" s="131">
        <v>45947</v>
      </c>
      <c r="D535" s="132"/>
      <c r="E535" s="132"/>
      <c r="F535" s="132" t="s">
        <v>639</v>
      </c>
      <c r="G535" s="133">
        <v>30</v>
      </c>
      <c r="H535" s="132" t="s">
        <v>72</v>
      </c>
      <c r="I535" s="132"/>
      <c r="J535" s="132"/>
      <c r="K535" s="132"/>
      <c r="L535" s="132"/>
      <c r="M535" s="132"/>
      <c r="N535" s="132"/>
      <c r="O535" s="132" t="s">
        <v>78</v>
      </c>
      <c r="P535" s="134">
        <v>24670.82</v>
      </c>
    </row>
    <row r="536" spans="1:16">
      <c r="A536" s="135" t="s">
        <v>102</v>
      </c>
      <c r="B536" s="131">
        <v>45947</v>
      </c>
      <c r="C536" s="131">
        <v>45946</v>
      </c>
      <c r="D536" s="132"/>
      <c r="E536" s="132"/>
      <c r="F536" s="132" t="s">
        <v>704</v>
      </c>
      <c r="G536" s="133">
        <v>30</v>
      </c>
      <c r="H536" s="132" t="s">
        <v>72</v>
      </c>
      <c r="I536" s="132"/>
      <c r="J536" s="132"/>
      <c r="K536" s="132"/>
      <c r="L536" s="132"/>
      <c r="M536" s="132"/>
      <c r="N536" s="132"/>
      <c r="O536" s="132" t="s">
        <v>78</v>
      </c>
      <c r="P536" s="134">
        <v>24700.82</v>
      </c>
    </row>
    <row r="537" spans="1:16">
      <c r="A537" s="135" t="s">
        <v>102</v>
      </c>
      <c r="B537" s="131">
        <v>45950</v>
      </c>
      <c r="C537" s="131">
        <v>45948</v>
      </c>
      <c r="D537" s="132"/>
      <c r="E537" s="132"/>
      <c r="F537" s="132" t="s">
        <v>608</v>
      </c>
      <c r="G537" s="133">
        <v>30</v>
      </c>
      <c r="H537" s="132" t="s">
        <v>72</v>
      </c>
      <c r="I537" s="132"/>
      <c r="J537" s="132"/>
      <c r="K537" s="132"/>
      <c r="L537" s="132"/>
      <c r="M537" s="132"/>
      <c r="N537" s="132"/>
      <c r="O537" s="132" t="s">
        <v>78</v>
      </c>
      <c r="P537" s="134">
        <v>24730.82</v>
      </c>
    </row>
    <row r="538" spans="1:16">
      <c r="A538" s="135" t="s">
        <v>102</v>
      </c>
      <c r="B538" s="131">
        <v>45950</v>
      </c>
      <c r="C538" s="131">
        <v>45949</v>
      </c>
      <c r="D538" s="132"/>
      <c r="E538" s="132"/>
      <c r="F538" s="132" t="s">
        <v>705</v>
      </c>
      <c r="G538" s="133">
        <v>30</v>
      </c>
      <c r="H538" s="132" t="s">
        <v>72</v>
      </c>
      <c r="I538" s="132"/>
      <c r="J538" s="132"/>
      <c r="K538" s="132"/>
      <c r="L538" s="132"/>
      <c r="M538" s="132"/>
      <c r="N538" s="132"/>
      <c r="O538" s="132" t="s">
        <v>78</v>
      </c>
      <c r="P538" s="134">
        <v>24760.82</v>
      </c>
    </row>
    <row r="539" spans="1:16">
      <c r="A539" s="135" t="s">
        <v>102</v>
      </c>
      <c r="B539" s="131">
        <v>45950</v>
      </c>
      <c r="C539" s="131">
        <v>45949</v>
      </c>
      <c r="D539" s="132"/>
      <c r="E539" s="132"/>
      <c r="F539" s="132" t="s">
        <v>706</v>
      </c>
      <c r="G539" s="133">
        <v>30</v>
      </c>
      <c r="H539" s="132" t="s">
        <v>72</v>
      </c>
      <c r="I539" s="132"/>
      <c r="J539" s="132"/>
      <c r="K539" s="132"/>
      <c r="L539" s="132"/>
      <c r="M539" s="132"/>
      <c r="N539" s="132"/>
      <c r="O539" s="132" t="s">
        <v>78</v>
      </c>
      <c r="P539" s="134">
        <v>24790.82</v>
      </c>
    </row>
    <row r="540" spans="1:16" ht="25.5">
      <c r="A540" s="135" t="s">
        <v>179</v>
      </c>
      <c r="B540" s="131">
        <v>45950</v>
      </c>
      <c r="C540" s="131">
        <v>45949</v>
      </c>
      <c r="D540" s="132" t="s">
        <v>708</v>
      </c>
      <c r="E540" s="132" t="s">
        <v>709</v>
      </c>
      <c r="F540" s="132" t="s">
        <v>710</v>
      </c>
      <c r="G540" s="133">
        <v>-125.8</v>
      </c>
      <c r="H540" s="132" t="s">
        <v>72</v>
      </c>
      <c r="I540" s="132" t="s">
        <v>711</v>
      </c>
      <c r="J540" s="132" t="s">
        <v>712</v>
      </c>
      <c r="K540" s="132" t="s">
        <v>78</v>
      </c>
      <c r="L540" s="132" t="s">
        <v>544</v>
      </c>
      <c r="M540" s="132" t="s">
        <v>713</v>
      </c>
      <c r="N540" s="132" t="s">
        <v>714</v>
      </c>
      <c r="O540" s="132" t="s">
        <v>78</v>
      </c>
      <c r="P540" s="134">
        <v>24665.02</v>
      </c>
    </row>
    <row r="541" spans="1:16">
      <c r="A541" s="135" t="s">
        <v>102</v>
      </c>
      <c r="B541" s="131">
        <v>45950</v>
      </c>
      <c r="C541" s="131">
        <v>45949</v>
      </c>
      <c r="D541" s="132"/>
      <c r="E541" s="132"/>
      <c r="F541" s="132" t="s">
        <v>716</v>
      </c>
      <c r="G541" s="133">
        <v>30</v>
      </c>
      <c r="H541" s="132" t="s">
        <v>72</v>
      </c>
      <c r="I541" s="132"/>
      <c r="J541" s="132"/>
      <c r="K541" s="132"/>
      <c r="L541" s="132"/>
      <c r="M541" s="132"/>
      <c r="N541" s="132"/>
      <c r="O541" s="132" t="s">
        <v>78</v>
      </c>
      <c r="P541" s="134">
        <v>24695.02</v>
      </c>
    </row>
    <row r="542" spans="1:16">
      <c r="A542" s="135" t="s">
        <v>102</v>
      </c>
      <c r="B542" s="131">
        <v>45950</v>
      </c>
      <c r="C542" s="131">
        <v>45950</v>
      </c>
      <c r="D542" s="132"/>
      <c r="E542" s="132"/>
      <c r="F542" s="132" t="s">
        <v>426</v>
      </c>
      <c r="G542" s="133">
        <v>-30</v>
      </c>
      <c r="H542" s="132" t="s">
        <v>72</v>
      </c>
      <c r="I542" s="132"/>
      <c r="J542" s="132"/>
      <c r="K542" s="132"/>
      <c r="L542" s="132"/>
      <c r="M542" s="132"/>
      <c r="N542" s="132"/>
      <c r="O542" s="132" t="s">
        <v>78</v>
      </c>
      <c r="P542" s="134">
        <v>24665.02</v>
      </c>
    </row>
    <row r="543" spans="1:16" ht="25.5">
      <c r="A543" s="135" t="s">
        <v>107</v>
      </c>
      <c r="B543" s="131">
        <v>45950</v>
      </c>
      <c r="C543" s="131">
        <v>45950</v>
      </c>
      <c r="D543" s="132" t="s">
        <v>720</v>
      </c>
      <c r="E543" s="132" t="s">
        <v>715</v>
      </c>
      <c r="F543" s="132" t="s">
        <v>721</v>
      </c>
      <c r="G543" s="133">
        <v>-86.1</v>
      </c>
      <c r="H543" s="132" t="s">
        <v>72</v>
      </c>
      <c r="I543" s="132" t="s">
        <v>717</v>
      </c>
      <c r="J543" s="132" t="s">
        <v>718</v>
      </c>
      <c r="K543" s="132" t="s">
        <v>78</v>
      </c>
      <c r="L543" s="132" t="s">
        <v>719</v>
      </c>
      <c r="M543" s="132" t="s">
        <v>722</v>
      </c>
      <c r="N543" s="132" t="s">
        <v>723</v>
      </c>
      <c r="O543" s="132" t="s">
        <v>78</v>
      </c>
      <c r="P543" s="134">
        <v>24578.92</v>
      </c>
    </row>
    <row r="544" spans="1:16">
      <c r="A544" s="135" t="s">
        <v>102</v>
      </c>
      <c r="B544" s="131">
        <v>45950</v>
      </c>
      <c r="C544" s="131">
        <v>45950</v>
      </c>
      <c r="D544" s="132"/>
      <c r="E544" s="132"/>
      <c r="F544" s="132" t="s">
        <v>703</v>
      </c>
      <c r="G544" s="133">
        <v>30</v>
      </c>
      <c r="H544" s="132" t="s">
        <v>72</v>
      </c>
      <c r="I544" s="132"/>
      <c r="J544" s="132"/>
      <c r="K544" s="132"/>
      <c r="L544" s="132"/>
      <c r="M544" s="132"/>
      <c r="N544" s="132"/>
      <c r="O544" s="132" t="s">
        <v>78</v>
      </c>
      <c r="P544" s="134">
        <v>24608.92</v>
      </c>
    </row>
    <row r="545" spans="1:16">
      <c r="A545" s="135" t="s">
        <v>102</v>
      </c>
      <c r="B545" s="131">
        <v>45951</v>
      </c>
      <c r="C545" s="131">
        <v>45951</v>
      </c>
      <c r="D545" s="132"/>
      <c r="E545" s="132"/>
      <c r="F545" s="132" t="s">
        <v>724</v>
      </c>
      <c r="G545" s="133">
        <v>30</v>
      </c>
      <c r="H545" s="132" t="s">
        <v>72</v>
      </c>
      <c r="I545" s="132"/>
      <c r="J545" s="132"/>
      <c r="K545" s="132"/>
      <c r="L545" s="132"/>
      <c r="M545" s="132"/>
      <c r="N545" s="132"/>
      <c r="O545" s="132" t="s">
        <v>78</v>
      </c>
      <c r="P545" s="134">
        <v>24638.92</v>
      </c>
    </row>
    <row r="546" spans="1:16">
      <c r="A546" s="135" t="s">
        <v>102</v>
      </c>
      <c r="B546" s="131">
        <v>45951</v>
      </c>
      <c r="C546" s="131">
        <v>45951</v>
      </c>
      <c r="D546" s="132"/>
      <c r="E546" s="132"/>
      <c r="F546" s="132" t="s">
        <v>726</v>
      </c>
      <c r="G546" s="133">
        <v>30</v>
      </c>
      <c r="H546" s="132" t="s">
        <v>72</v>
      </c>
      <c r="I546" s="132"/>
      <c r="J546" s="132"/>
      <c r="K546" s="132"/>
      <c r="L546" s="132"/>
      <c r="M546" s="132"/>
      <c r="N546" s="132"/>
      <c r="O546" s="132" t="s">
        <v>78</v>
      </c>
      <c r="P546" s="134">
        <v>24668.92</v>
      </c>
    </row>
    <row r="547" spans="1:16">
      <c r="A547" s="135" t="s">
        <v>102</v>
      </c>
      <c r="B547" s="131">
        <v>45951</v>
      </c>
      <c r="C547" s="131">
        <v>45951</v>
      </c>
      <c r="D547" s="132"/>
      <c r="E547" s="132"/>
      <c r="F547" s="132" t="s">
        <v>613</v>
      </c>
      <c r="G547" s="133">
        <v>30</v>
      </c>
      <c r="H547" s="132" t="s">
        <v>72</v>
      </c>
      <c r="I547" s="132"/>
      <c r="J547" s="132"/>
      <c r="K547" s="132"/>
      <c r="L547" s="132"/>
      <c r="M547" s="132"/>
      <c r="N547" s="132"/>
      <c r="O547" s="132" t="s">
        <v>78</v>
      </c>
      <c r="P547" s="134">
        <v>24698.92</v>
      </c>
    </row>
    <row r="548" spans="1:16">
      <c r="A548" s="135" t="s">
        <v>102</v>
      </c>
      <c r="B548" s="131">
        <v>45951</v>
      </c>
      <c r="C548" s="131">
        <v>45951</v>
      </c>
      <c r="D548" s="132"/>
      <c r="E548" s="132"/>
      <c r="F548" s="132" t="s">
        <v>728</v>
      </c>
      <c r="G548" s="133">
        <v>30</v>
      </c>
      <c r="H548" s="132" t="s">
        <v>72</v>
      </c>
      <c r="I548" s="132"/>
      <c r="J548" s="132"/>
      <c r="K548" s="132"/>
      <c r="L548" s="132"/>
      <c r="M548" s="132"/>
      <c r="N548" s="132"/>
      <c r="O548" s="132" t="s">
        <v>78</v>
      </c>
      <c r="P548" s="134">
        <v>24728.92</v>
      </c>
    </row>
    <row r="549" spans="1:16">
      <c r="A549" s="135" t="s">
        <v>102</v>
      </c>
      <c r="B549" s="131">
        <v>45952</v>
      </c>
      <c r="C549" s="131">
        <v>45952</v>
      </c>
      <c r="D549" s="132"/>
      <c r="E549" s="132"/>
      <c r="F549" s="132" t="s">
        <v>729</v>
      </c>
      <c r="G549" s="133">
        <v>30</v>
      </c>
      <c r="H549" s="132" t="s">
        <v>72</v>
      </c>
      <c r="I549" s="132"/>
      <c r="J549" s="132"/>
      <c r="K549" s="132"/>
      <c r="L549" s="132"/>
      <c r="M549" s="132"/>
      <c r="N549" s="132"/>
      <c r="O549" s="132" t="s">
        <v>78</v>
      </c>
      <c r="P549" s="134">
        <v>24758.92</v>
      </c>
    </row>
    <row r="550" spans="1:16">
      <c r="A550" s="135" t="s">
        <v>102</v>
      </c>
      <c r="B550" s="131">
        <v>45952</v>
      </c>
      <c r="C550" s="131">
        <v>45952</v>
      </c>
      <c r="D550" s="132"/>
      <c r="E550" s="132"/>
      <c r="F550" s="132" t="s">
        <v>730</v>
      </c>
      <c r="G550" s="133">
        <v>30</v>
      </c>
      <c r="H550" s="132" t="s">
        <v>72</v>
      </c>
      <c r="I550" s="132"/>
      <c r="J550" s="132"/>
      <c r="K550" s="132"/>
      <c r="L550" s="132"/>
      <c r="M550" s="132"/>
      <c r="N550" s="132"/>
      <c r="O550" s="132" t="s">
        <v>78</v>
      </c>
      <c r="P550" s="134">
        <v>24788.92</v>
      </c>
    </row>
    <row r="551" spans="1:16">
      <c r="A551" s="135" t="s">
        <v>102</v>
      </c>
      <c r="B551" s="131">
        <v>45952</v>
      </c>
      <c r="C551" s="131">
        <v>45952</v>
      </c>
      <c r="D551" s="132"/>
      <c r="E551" s="132"/>
      <c r="F551" s="132" t="s">
        <v>731</v>
      </c>
      <c r="G551" s="133">
        <v>30</v>
      </c>
      <c r="H551" s="132" t="s">
        <v>72</v>
      </c>
      <c r="I551" s="132"/>
      <c r="J551" s="132"/>
      <c r="K551" s="132"/>
      <c r="L551" s="132"/>
      <c r="M551" s="132"/>
      <c r="N551" s="132"/>
      <c r="O551" s="132" t="s">
        <v>78</v>
      </c>
      <c r="P551" s="134">
        <v>24818.92</v>
      </c>
    </row>
    <row r="552" spans="1:16">
      <c r="A552" s="135" t="s">
        <v>102</v>
      </c>
      <c r="B552" s="131">
        <v>45953</v>
      </c>
      <c r="C552" s="131">
        <v>45953</v>
      </c>
      <c r="D552" s="132"/>
      <c r="E552" s="132"/>
      <c r="F552" s="132" t="s">
        <v>732</v>
      </c>
      <c r="G552" s="133">
        <v>30</v>
      </c>
      <c r="H552" s="132" t="s">
        <v>72</v>
      </c>
      <c r="I552" s="132"/>
      <c r="J552" s="132"/>
      <c r="K552" s="132"/>
      <c r="L552" s="132"/>
      <c r="M552" s="132"/>
      <c r="N552" s="132"/>
      <c r="O552" s="132" t="s">
        <v>78</v>
      </c>
      <c r="P552" s="134">
        <v>24848.92</v>
      </c>
    </row>
    <row r="553" spans="1:16">
      <c r="A553" s="135" t="s">
        <v>102</v>
      </c>
      <c r="B553" s="131">
        <v>45953</v>
      </c>
      <c r="C553" s="131">
        <v>45952</v>
      </c>
      <c r="D553" s="132"/>
      <c r="E553" s="132"/>
      <c r="F553" s="132" t="s">
        <v>733</v>
      </c>
      <c r="G553" s="133">
        <v>30</v>
      </c>
      <c r="H553" s="132" t="s">
        <v>72</v>
      </c>
      <c r="I553" s="132"/>
      <c r="J553" s="132"/>
      <c r="K553" s="132"/>
      <c r="L553" s="132"/>
      <c r="M553" s="132"/>
      <c r="N553" s="132"/>
      <c r="O553" s="132" t="s">
        <v>78</v>
      </c>
      <c r="P553" s="134">
        <v>24878.92</v>
      </c>
    </row>
    <row r="554" spans="1:16">
      <c r="A554" s="135" t="s">
        <v>102</v>
      </c>
      <c r="B554" s="131">
        <v>45953</v>
      </c>
      <c r="C554" s="131">
        <v>45953</v>
      </c>
      <c r="D554" s="132"/>
      <c r="E554" s="132"/>
      <c r="F554" s="132" t="s">
        <v>590</v>
      </c>
      <c r="G554" s="133">
        <v>-30</v>
      </c>
      <c r="H554" s="132" t="s">
        <v>72</v>
      </c>
      <c r="I554" s="132"/>
      <c r="J554" s="132"/>
      <c r="K554" s="132"/>
      <c r="L554" s="132"/>
      <c r="M554" s="132"/>
      <c r="N554" s="132"/>
      <c r="O554" s="132" t="s">
        <v>78</v>
      </c>
      <c r="P554" s="134">
        <v>24848.92</v>
      </c>
    </row>
    <row r="555" spans="1:16" ht="25.5">
      <c r="A555" s="135" t="s">
        <v>144</v>
      </c>
      <c r="B555" s="131">
        <v>45953</v>
      </c>
      <c r="C555" s="131">
        <v>45953</v>
      </c>
      <c r="D555" s="132" t="s">
        <v>735</v>
      </c>
      <c r="E555" s="132" t="s">
        <v>734</v>
      </c>
      <c r="F555" s="132" t="s">
        <v>736</v>
      </c>
      <c r="G555" s="133">
        <v>-146.75</v>
      </c>
      <c r="H555" s="132" t="s">
        <v>72</v>
      </c>
      <c r="I555" s="132" t="s">
        <v>737</v>
      </c>
      <c r="J555" s="132" t="s">
        <v>738</v>
      </c>
      <c r="K555" s="132" t="s">
        <v>78</v>
      </c>
      <c r="L555" s="132" t="s">
        <v>544</v>
      </c>
      <c r="M555" s="132" t="s">
        <v>739</v>
      </c>
      <c r="N555" s="132" t="s">
        <v>740</v>
      </c>
      <c r="O555" s="132" t="s">
        <v>78</v>
      </c>
      <c r="P555" s="134">
        <v>24702.17</v>
      </c>
    </row>
    <row r="556" spans="1:16">
      <c r="A556" s="135" t="s">
        <v>102</v>
      </c>
      <c r="B556" s="131">
        <v>45954</v>
      </c>
      <c r="C556" s="131">
        <v>45954</v>
      </c>
      <c r="D556" s="132"/>
      <c r="E556" s="132"/>
      <c r="F556" s="132" t="s">
        <v>741</v>
      </c>
      <c r="G556" s="133">
        <v>30</v>
      </c>
      <c r="H556" s="132" t="s">
        <v>72</v>
      </c>
      <c r="I556" s="132"/>
      <c r="J556" s="132"/>
      <c r="K556" s="132"/>
      <c r="L556" s="132"/>
      <c r="M556" s="132"/>
      <c r="N556" s="132"/>
      <c r="O556" s="132" t="s">
        <v>78</v>
      </c>
      <c r="P556" s="134">
        <v>24732.17</v>
      </c>
    </row>
    <row r="557" spans="1:16">
      <c r="A557" s="135" t="s">
        <v>102</v>
      </c>
      <c r="B557" s="131">
        <v>45957</v>
      </c>
      <c r="C557" s="131">
        <v>45956</v>
      </c>
      <c r="D557" s="132"/>
      <c r="E557" s="132"/>
      <c r="F557" s="132" t="s">
        <v>653</v>
      </c>
      <c r="G557" s="133">
        <v>30</v>
      </c>
      <c r="H557" s="132" t="s">
        <v>72</v>
      </c>
      <c r="I557" s="132"/>
      <c r="J557" s="132"/>
      <c r="K557" s="132"/>
      <c r="L557" s="132"/>
      <c r="M557" s="132"/>
      <c r="N557" s="132"/>
      <c r="O557" s="132" t="s">
        <v>78</v>
      </c>
      <c r="P557" s="134">
        <v>24762.17</v>
      </c>
    </row>
    <row r="558" spans="1:16">
      <c r="A558" s="135" t="s">
        <v>102</v>
      </c>
      <c r="B558" s="131">
        <v>45957</v>
      </c>
      <c r="C558" s="131">
        <v>45957</v>
      </c>
      <c r="D558" s="132"/>
      <c r="E558" s="132"/>
      <c r="F558" s="132" t="s">
        <v>742</v>
      </c>
      <c r="G558" s="133">
        <v>30</v>
      </c>
      <c r="H558" s="132" t="s">
        <v>72</v>
      </c>
      <c r="I558" s="132"/>
      <c r="J558" s="132"/>
      <c r="K558" s="132"/>
      <c r="L558" s="132"/>
      <c r="M558" s="132"/>
      <c r="N558" s="132"/>
      <c r="O558" s="132" t="s">
        <v>78</v>
      </c>
      <c r="P558" s="134">
        <v>24792.17</v>
      </c>
    </row>
    <row r="559" spans="1:16">
      <c r="A559" s="135" t="s">
        <v>102</v>
      </c>
      <c r="B559" s="131">
        <v>45957</v>
      </c>
      <c r="C559" s="131">
        <v>45957</v>
      </c>
      <c r="D559" s="132"/>
      <c r="E559" s="132"/>
      <c r="F559" s="132" t="s">
        <v>648</v>
      </c>
      <c r="G559" s="133">
        <v>30</v>
      </c>
      <c r="H559" s="132" t="s">
        <v>72</v>
      </c>
      <c r="I559" s="132"/>
      <c r="J559" s="132"/>
      <c r="K559" s="132"/>
      <c r="L559" s="132"/>
      <c r="M559" s="132"/>
      <c r="N559" s="132"/>
      <c r="O559" s="132" t="s">
        <v>78</v>
      </c>
      <c r="P559" s="134">
        <v>24822.17</v>
      </c>
    </row>
    <row r="560" spans="1:16">
      <c r="A560" s="135" t="s">
        <v>102</v>
      </c>
      <c r="B560" s="131">
        <v>45957</v>
      </c>
      <c r="C560" s="131">
        <v>45957</v>
      </c>
      <c r="D560" s="132"/>
      <c r="E560" s="132"/>
      <c r="F560" s="132" t="s">
        <v>597</v>
      </c>
      <c r="G560" s="133">
        <v>30</v>
      </c>
      <c r="H560" s="132" t="s">
        <v>72</v>
      </c>
      <c r="I560" s="132"/>
      <c r="J560" s="132"/>
      <c r="K560" s="132"/>
      <c r="L560" s="132"/>
      <c r="M560" s="132"/>
      <c r="N560" s="132"/>
      <c r="O560" s="132" t="s">
        <v>78</v>
      </c>
      <c r="P560" s="134">
        <v>24852.17</v>
      </c>
    </row>
    <row r="561" spans="1:16">
      <c r="A561" s="135" t="s">
        <v>102</v>
      </c>
      <c r="B561" s="131">
        <v>45958</v>
      </c>
      <c r="C561" s="131">
        <v>45958</v>
      </c>
      <c r="D561" s="132"/>
      <c r="E561" s="132"/>
      <c r="F561" s="132" t="s">
        <v>743</v>
      </c>
      <c r="G561" s="133">
        <v>30</v>
      </c>
      <c r="H561" s="132" t="s">
        <v>72</v>
      </c>
      <c r="I561" s="132"/>
      <c r="J561" s="132"/>
      <c r="K561" s="132"/>
      <c r="L561" s="132"/>
      <c r="M561" s="132"/>
      <c r="N561" s="132"/>
      <c r="O561" s="132" t="s">
        <v>78</v>
      </c>
      <c r="P561" s="134">
        <v>24882.17</v>
      </c>
    </row>
    <row r="562" spans="1:16">
      <c r="A562" s="135" t="s">
        <v>102</v>
      </c>
      <c r="B562" s="131">
        <v>45958</v>
      </c>
      <c r="C562" s="131">
        <v>45958</v>
      </c>
      <c r="D562" s="132"/>
      <c r="E562" s="132"/>
      <c r="F562" s="132" t="s">
        <v>743</v>
      </c>
      <c r="G562" s="133">
        <v>30</v>
      </c>
      <c r="H562" s="132" t="s">
        <v>72</v>
      </c>
      <c r="I562" s="132"/>
      <c r="J562" s="132"/>
      <c r="K562" s="132"/>
      <c r="L562" s="132"/>
      <c r="M562" s="132"/>
      <c r="N562" s="132"/>
      <c r="O562" s="132" t="s">
        <v>78</v>
      </c>
      <c r="P562" s="134">
        <v>24912.17</v>
      </c>
    </row>
    <row r="563" spans="1:16">
      <c r="A563" s="135" t="s">
        <v>102</v>
      </c>
      <c r="B563" s="131">
        <v>45958</v>
      </c>
      <c r="C563" s="131">
        <v>45958</v>
      </c>
      <c r="D563" s="132"/>
      <c r="E563" s="132"/>
      <c r="F563" s="132" t="s">
        <v>744</v>
      </c>
      <c r="G563" s="133">
        <v>30</v>
      </c>
      <c r="H563" s="132" t="s">
        <v>72</v>
      </c>
      <c r="I563" s="132"/>
      <c r="J563" s="132"/>
      <c r="K563" s="132"/>
      <c r="L563" s="132"/>
      <c r="M563" s="132"/>
      <c r="N563" s="132"/>
      <c r="O563" s="132" t="s">
        <v>78</v>
      </c>
      <c r="P563" s="134">
        <v>24942.17</v>
      </c>
    </row>
    <row r="564" spans="1:16">
      <c r="A564" s="135" t="s">
        <v>102</v>
      </c>
      <c r="B564" s="131">
        <v>45958</v>
      </c>
      <c r="C564" s="131">
        <v>45957</v>
      </c>
      <c r="D564" s="132"/>
      <c r="E564" s="132"/>
      <c r="F564" s="132" t="s">
        <v>745</v>
      </c>
      <c r="G564" s="133">
        <v>30</v>
      </c>
      <c r="H564" s="132" t="s">
        <v>72</v>
      </c>
      <c r="I564" s="132"/>
      <c r="J564" s="132"/>
      <c r="K564" s="132"/>
      <c r="L564" s="132"/>
      <c r="M564" s="132"/>
      <c r="N564" s="132"/>
      <c r="O564" s="132" t="s">
        <v>78</v>
      </c>
      <c r="P564" s="134">
        <v>24972.17</v>
      </c>
    </row>
    <row r="565" spans="1:16">
      <c r="A565" s="135" t="s">
        <v>102</v>
      </c>
      <c r="B565" s="131">
        <v>45959</v>
      </c>
      <c r="C565" s="131">
        <v>45959</v>
      </c>
      <c r="D565" s="132"/>
      <c r="E565" s="132"/>
      <c r="F565" s="132" t="s">
        <v>746</v>
      </c>
      <c r="G565" s="133">
        <v>30</v>
      </c>
      <c r="H565" s="132" t="s">
        <v>72</v>
      </c>
      <c r="I565" s="132"/>
      <c r="J565" s="132"/>
      <c r="K565" s="132"/>
      <c r="L565" s="132"/>
      <c r="M565" s="132"/>
      <c r="N565" s="132"/>
      <c r="O565" s="132" t="s">
        <v>78</v>
      </c>
      <c r="P565" s="134">
        <v>25002.17</v>
      </c>
    </row>
    <row r="566" spans="1:16">
      <c r="A566" s="135" t="s">
        <v>102</v>
      </c>
      <c r="B566" s="131">
        <v>45960</v>
      </c>
      <c r="C566" s="131">
        <v>45960</v>
      </c>
      <c r="D566" s="132"/>
      <c r="E566" s="132"/>
      <c r="F566" s="132" t="s">
        <v>703</v>
      </c>
      <c r="G566" s="133">
        <v>30</v>
      </c>
      <c r="H566" s="132" t="s">
        <v>72</v>
      </c>
      <c r="I566" s="132"/>
      <c r="J566" s="132"/>
      <c r="K566" s="132"/>
      <c r="L566" s="132"/>
      <c r="M566" s="132"/>
      <c r="N566" s="132"/>
      <c r="O566" s="132" t="s">
        <v>78</v>
      </c>
      <c r="P566" s="134">
        <v>25032.17</v>
      </c>
    </row>
    <row r="567" spans="1:16">
      <c r="A567" s="135" t="s">
        <v>102</v>
      </c>
      <c r="B567" s="131">
        <v>45960</v>
      </c>
      <c r="C567" s="131">
        <v>45960</v>
      </c>
      <c r="D567" s="132"/>
      <c r="E567" s="132"/>
      <c r="F567" s="132" t="s">
        <v>703</v>
      </c>
      <c r="G567" s="133">
        <v>30</v>
      </c>
      <c r="H567" s="132" t="s">
        <v>72</v>
      </c>
      <c r="I567" s="132"/>
      <c r="J567" s="132"/>
      <c r="K567" s="132"/>
      <c r="L567" s="132"/>
      <c r="M567" s="132"/>
      <c r="N567" s="132"/>
      <c r="O567" s="132" t="s">
        <v>78</v>
      </c>
      <c r="P567" s="134">
        <v>25062.17</v>
      </c>
    </row>
    <row r="568" spans="1:16">
      <c r="A568" s="135" t="s">
        <v>102</v>
      </c>
      <c r="B568" s="131">
        <v>45961</v>
      </c>
      <c r="C568" s="131">
        <v>45961</v>
      </c>
      <c r="D568" s="132"/>
      <c r="E568" s="132"/>
      <c r="F568" s="132" t="s">
        <v>646</v>
      </c>
      <c r="G568" s="133">
        <v>30</v>
      </c>
      <c r="H568" s="132" t="s">
        <v>72</v>
      </c>
      <c r="I568" s="132"/>
      <c r="J568" s="132"/>
      <c r="K568" s="132"/>
      <c r="L568" s="132"/>
      <c r="M568" s="132"/>
      <c r="N568" s="132"/>
      <c r="O568" s="132" t="s">
        <v>78</v>
      </c>
      <c r="P568" s="134">
        <v>25092.17</v>
      </c>
    </row>
    <row r="569" spans="1:16">
      <c r="A569" s="135" t="s">
        <v>102</v>
      </c>
      <c r="B569" s="131">
        <v>45961</v>
      </c>
      <c r="C569" s="131">
        <v>45961</v>
      </c>
      <c r="D569" s="132"/>
      <c r="E569" s="132"/>
      <c r="F569" s="132" t="s">
        <v>747</v>
      </c>
      <c r="G569" s="133">
        <v>30</v>
      </c>
      <c r="H569" s="132" t="s">
        <v>72</v>
      </c>
      <c r="I569" s="132"/>
      <c r="J569" s="132"/>
      <c r="K569" s="132"/>
      <c r="L569" s="132"/>
      <c r="M569" s="132"/>
      <c r="N569" s="132"/>
      <c r="O569" s="132" t="s">
        <v>78</v>
      </c>
      <c r="P569" s="134">
        <v>25122.17</v>
      </c>
    </row>
    <row r="570" spans="1:16">
      <c r="A570" s="135" t="s">
        <v>102</v>
      </c>
      <c r="B570" s="131">
        <v>45961</v>
      </c>
      <c r="C570" s="131">
        <v>45961</v>
      </c>
      <c r="D570" s="132"/>
      <c r="E570" s="132"/>
      <c r="F570" s="132" t="s">
        <v>748</v>
      </c>
      <c r="G570" s="133">
        <v>30</v>
      </c>
      <c r="H570" s="132" t="s">
        <v>72</v>
      </c>
      <c r="I570" s="132"/>
      <c r="J570" s="132"/>
      <c r="K570" s="132"/>
      <c r="L570" s="132"/>
      <c r="M570" s="132"/>
      <c r="N570" s="132"/>
      <c r="O570" s="132" t="s">
        <v>78</v>
      </c>
      <c r="P570" s="134">
        <v>25152.17</v>
      </c>
    </row>
    <row r="571" spans="1:16">
      <c r="A571" s="135" t="s">
        <v>102</v>
      </c>
      <c r="B571" s="131">
        <v>45961</v>
      </c>
      <c r="C571" s="131">
        <v>45961</v>
      </c>
      <c r="D571" s="132"/>
      <c r="E571" s="132"/>
      <c r="F571" s="132" t="s">
        <v>748</v>
      </c>
      <c r="G571" s="133">
        <v>30</v>
      </c>
      <c r="H571" s="132" t="s">
        <v>72</v>
      </c>
      <c r="I571" s="132"/>
      <c r="J571" s="132"/>
      <c r="K571" s="132"/>
      <c r="L571" s="132"/>
      <c r="M571" s="132"/>
      <c r="N571" s="132"/>
      <c r="O571" s="132" t="s">
        <v>78</v>
      </c>
      <c r="P571" s="134">
        <v>25182.17</v>
      </c>
    </row>
    <row r="572" spans="1:16">
      <c r="A572" s="135" t="s">
        <v>102</v>
      </c>
      <c r="B572" s="131">
        <v>45961</v>
      </c>
      <c r="C572" s="131">
        <v>45961</v>
      </c>
      <c r="D572" s="132"/>
      <c r="E572" s="132"/>
      <c r="F572" s="132" t="s">
        <v>749</v>
      </c>
      <c r="G572" s="133">
        <v>30</v>
      </c>
      <c r="H572" s="132" t="s">
        <v>72</v>
      </c>
      <c r="I572" s="132"/>
      <c r="J572" s="132"/>
      <c r="K572" s="132"/>
      <c r="L572" s="132"/>
      <c r="M572" s="132"/>
      <c r="N572" s="132"/>
      <c r="O572" s="132" t="s">
        <v>78</v>
      </c>
      <c r="P572" s="134">
        <v>25212.17</v>
      </c>
    </row>
    <row r="573" spans="1:16">
      <c r="A573" s="135" t="s">
        <v>102</v>
      </c>
      <c r="B573" s="131">
        <v>45961</v>
      </c>
      <c r="C573" s="131">
        <v>45960</v>
      </c>
      <c r="D573" s="132"/>
      <c r="E573" s="132"/>
      <c r="F573" s="132" t="s">
        <v>750</v>
      </c>
      <c r="G573" s="133">
        <v>30</v>
      </c>
      <c r="H573" s="132" t="s">
        <v>72</v>
      </c>
      <c r="I573" s="132"/>
      <c r="J573" s="132"/>
      <c r="K573" s="132"/>
      <c r="L573" s="132"/>
      <c r="M573" s="132"/>
      <c r="N573" s="132"/>
      <c r="O573" s="132" t="s">
        <v>78</v>
      </c>
      <c r="P573" s="134">
        <v>25242.17</v>
      </c>
    </row>
    <row r="574" spans="1:16" ht="25.5">
      <c r="A574" s="135" t="s">
        <v>104</v>
      </c>
      <c r="B574" s="131">
        <v>45961</v>
      </c>
      <c r="C574" s="131">
        <v>45961</v>
      </c>
      <c r="D574" s="132" t="s">
        <v>78</v>
      </c>
      <c r="E574" s="132" t="s">
        <v>78</v>
      </c>
      <c r="F574" s="132" t="s">
        <v>78</v>
      </c>
      <c r="G574" s="133">
        <v>-8</v>
      </c>
      <c r="H574" s="132" t="s">
        <v>72</v>
      </c>
      <c r="I574" s="132" t="s">
        <v>78</v>
      </c>
      <c r="J574" s="132" t="s">
        <v>561</v>
      </c>
      <c r="K574" s="132" t="s">
        <v>78</v>
      </c>
      <c r="L574" s="132" t="s">
        <v>562</v>
      </c>
      <c r="M574" s="132" t="s">
        <v>563</v>
      </c>
      <c r="N574" s="132" t="s">
        <v>751</v>
      </c>
      <c r="O574" s="132" t="s">
        <v>78</v>
      </c>
      <c r="P574" s="134">
        <v>25234.17</v>
      </c>
    </row>
    <row r="575" spans="1:16" ht="25.5">
      <c r="A575" s="135" t="s">
        <v>104</v>
      </c>
      <c r="B575" s="131">
        <v>45961</v>
      </c>
      <c r="C575" s="131">
        <v>45961</v>
      </c>
      <c r="D575" s="132" t="s">
        <v>78</v>
      </c>
      <c r="E575" s="132" t="s">
        <v>78</v>
      </c>
      <c r="F575" s="132" t="s">
        <v>78</v>
      </c>
      <c r="G575" s="133">
        <v>-49.5</v>
      </c>
      <c r="H575" s="132" t="s">
        <v>72</v>
      </c>
      <c r="I575" s="132" t="s">
        <v>78</v>
      </c>
      <c r="J575" s="132" t="s">
        <v>561</v>
      </c>
      <c r="K575" s="132" t="s">
        <v>78</v>
      </c>
      <c r="L575" s="132" t="s">
        <v>562</v>
      </c>
      <c r="M575" s="132" t="s">
        <v>565</v>
      </c>
      <c r="N575" s="132" t="s">
        <v>752</v>
      </c>
      <c r="O575" s="132" t="s">
        <v>78</v>
      </c>
      <c r="P575" s="134">
        <v>25184.67</v>
      </c>
    </row>
    <row r="576" spans="1:16" ht="25.5">
      <c r="A576" s="135" t="s">
        <v>144</v>
      </c>
      <c r="B576" s="131">
        <v>45964</v>
      </c>
      <c r="C576" s="131">
        <v>45962</v>
      </c>
      <c r="D576" s="132" t="s">
        <v>753</v>
      </c>
      <c r="E576" s="132" t="s">
        <v>709</v>
      </c>
      <c r="F576" s="132" t="s">
        <v>754</v>
      </c>
      <c r="G576" s="133">
        <v>-19.899999999999999</v>
      </c>
      <c r="H576" s="132" t="s">
        <v>72</v>
      </c>
      <c r="I576" s="132" t="s">
        <v>717</v>
      </c>
      <c r="J576" s="132" t="s">
        <v>718</v>
      </c>
      <c r="K576" s="132" t="s">
        <v>78</v>
      </c>
      <c r="L576" s="132" t="s">
        <v>719</v>
      </c>
      <c r="M576" s="132" t="s">
        <v>755</v>
      </c>
      <c r="N576" s="132" t="s">
        <v>756</v>
      </c>
      <c r="O576" s="132" t="s">
        <v>78</v>
      </c>
      <c r="P576" s="134">
        <v>25164.77</v>
      </c>
    </row>
    <row r="577" spans="1:16" ht="25.5">
      <c r="A577" s="135" t="s">
        <v>144</v>
      </c>
      <c r="B577" s="131">
        <v>45964</v>
      </c>
      <c r="C577" s="131">
        <v>45962</v>
      </c>
      <c r="D577" s="132" t="s">
        <v>757</v>
      </c>
      <c r="E577" s="132" t="s">
        <v>709</v>
      </c>
      <c r="F577" s="132" t="s">
        <v>758</v>
      </c>
      <c r="G577" s="133">
        <v>-315.45999999999998</v>
      </c>
      <c r="H577" s="132" t="s">
        <v>72</v>
      </c>
      <c r="I577" s="132" t="s">
        <v>717</v>
      </c>
      <c r="J577" s="132" t="s">
        <v>718</v>
      </c>
      <c r="K577" s="132" t="s">
        <v>78</v>
      </c>
      <c r="L577" s="132" t="s">
        <v>719</v>
      </c>
      <c r="M577" s="132" t="s">
        <v>759</v>
      </c>
      <c r="N577" s="132" t="s">
        <v>760</v>
      </c>
      <c r="O577" s="132" t="s">
        <v>78</v>
      </c>
      <c r="P577" s="134">
        <v>24849.31</v>
      </c>
    </row>
    <row r="578" spans="1:16">
      <c r="A578" s="135" t="s">
        <v>102</v>
      </c>
      <c r="B578" s="131">
        <v>45964</v>
      </c>
      <c r="C578" s="131">
        <v>45962</v>
      </c>
      <c r="D578" s="132"/>
      <c r="E578" s="132"/>
      <c r="F578" s="132" t="s">
        <v>744</v>
      </c>
      <c r="G578" s="133">
        <v>30</v>
      </c>
      <c r="H578" s="132" t="s">
        <v>72</v>
      </c>
      <c r="I578" s="132"/>
      <c r="J578" s="132"/>
      <c r="K578" s="132"/>
      <c r="L578" s="132"/>
      <c r="M578" s="132"/>
      <c r="N578" s="132"/>
      <c r="O578" s="132" t="s">
        <v>78</v>
      </c>
      <c r="P578" s="134">
        <v>24879.31</v>
      </c>
    </row>
    <row r="579" spans="1:16">
      <c r="A579" s="135" t="s">
        <v>102</v>
      </c>
      <c r="B579" s="131">
        <v>45964</v>
      </c>
      <c r="C579" s="131">
        <v>45962</v>
      </c>
      <c r="D579" s="132"/>
      <c r="E579" s="132"/>
      <c r="F579" s="132" t="s">
        <v>761</v>
      </c>
      <c r="G579" s="133">
        <v>30</v>
      </c>
      <c r="H579" s="132" t="s">
        <v>72</v>
      </c>
      <c r="I579" s="132"/>
      <c r="J579" s="132"/>
      <c r="K579" s="132"/>
      <c r="L579" s="132"/>
      <c r="M579" s="132"/>
      <c r="N579" s="132"/>
      <c r="O579" s="132" t="s">
        <v>78</v>
      </c>
      <c r="P579" s="134">
        <v>24909.31</v>
      </c>
    </row>
    <row r="580" spans="1:16">
      <c r="A580" s="135" t="s">
        <v>102</v>
      </c>
      <c r="B580" s="131">
        <v>45964</v>
      </c>
      <c r="C580" s="131">
        <v>45962</v>
      </c>
      <c r="D580" s="132"/>
      <c r="E580" s="132"/>
      <c r="F580" s="132" t="s">
        <v>761</v>
      </c>
      <c r="G580" s="133">
        <v>30</v>
      </c>
      <c r="H580" s="132" t="s">
        <v>72</v>
      </c>
      <c r="I580" s="132"/>
      <c r="J580" s="132"/>
      <c r="K580" s="132"/>
      <c r="L580" s="132"/>
      <c r="M580" s="132"/>
      <c r="N580" s="132"/>
      <c r="O580" s="132" t="s">
        <v>78</v>
      </c>
      <c r="P580" s="134">
        <v>24939.31</v>
      </c>
    </row>
    <row r="581" spans="1:16">
      <c r="A581" s="135" t="s">
        <v>102</v>
      </c>
      <c r="B581" s="131">
        <v>45964</v>
      </c>
      <c r="C581" s="131">
        <v>45963</v>
      </c>
      <c r="D581" s="132"/>
      <c r="E581" s="132"/>
      <c r="F581" s="132" t="s">
        <v>651</v>
      </c>
      <c r="G581" s="133">
        <v>30</v>
      </c>
      <c r="H581" s="132" t="s">
        <v>72</v>
      </c>
      <c r="I581" s="132"/>
      <c r="J581" s="132"/>
      <c r="K581" s="132"/>
      <c r="L581" s="132"/>
      <c r="M581" s="132"/>
      <c r="N581" s="132"/>
      <c r="O581" s="132" t="s">
        <v>78</v>
      </c>
      <c r="P581" s="134">
        <v>24969.31</v>
      </c>
    </row>
    <row r="582" spans="1:16">
      <c r="A582" s="135" t="s">
        <v>102</v>
      </c>
      <c r="B582" s="131">
        <v>45964</v>
      </c>
      <c r="C582" s="131">
        <v>45963</v>
      </c>
      <c r="D582" s="132"/>
      <c r="E582" s="132"/>
      <c r="F582" s="132" t="s">
        <v>651</v>
      </c>
      <c r="G582" s="133">
        <v>30</v>
      </c>
      <c r="H582" s="132" t="s">
        <v>72</v>
      </c>
      <c r="I582" s="132"/>
      <c r="J582" s="132"/>
      <c r="K582" s="132"/>
      <c r="L582" s="132"/>
      <c r="M582" s="132"/>
      <c r="N582" s="132"/>
      <c r="O582" s="132" t="s">
        <v>78</v>
      </c>
      <c r="P582" s="134">
        <v>24999.31</v>
      </c>
    </row>
    <row r="583" spans="1:16">
      <c r="A583" s="135" t="s">
        <v>102</v>
      </c>
      <c r="B583" s="131">
        <v>45964</v>
      </c>
      <c r="C583" s="131">
        <v>45963</v>
      </c>
      <c r="D583" s="132"/>
      <c r="E583" s="132"/>
      <c r="F583" s="132" t="s">
        <v>762</v>
      </c>
      <c r="G583" s="133">
        <v>30</v>
      </c>
      <c r="H583" s="132" t="s">
        <v>72</v>
      </c>
      <c r="I583" s="132"/>
      <c r="J583" s="132"/>
      <c r="K583" s="132"/>
      <c r="L583" s="132"/>
      <c r="M583" s="132"/>
      <c r="N583" s="132"/>
      <c r="O583" s="132" t="s">
        <v>78</v>
      </c>
      <c r="P583" s="134">
        <v>25029.31</v>
      </c>
    </row>
    <row r="584" spans="1:16">
      <c r="A584" s="135" t="s">
        <v>102</v>
      </c>
      <c r="B584" s="131">
        <v>45964</v>
      </c>
      <c r="C584" s="131">
        <v>45963</v>
      </c>
      <c r="D584" s="132"/>
      <c r="E584" s="132"/>
      <c r="F584" s="132" t="s">
        <v>763</v>
      </c>
      <c r="G584" s="133">
        <v>30</v>
      </c>
      <c r="H584" s="132" t="s">
        <v>72</v>
      </c>
      <c r="I584" s="132"/>
      <c r="J584" s="132"/>
      <c r="K584" s="132"/>
      <c r="L584" s="132"/>
      <c r="M584" s="132"/>
      <c r="N584" s="132"/>
      <c r="O584" s="132" t="s">
        <v>78</v>
      </c>
      <c r="P584" s="134">
        <v>25059.31</v>
      </c>
    </row>
    <row r="585" spans="1:16">
      <c r="A585" s="135" t="s">
        <v>102</v>
      </c>
      <c r="B585" s="131">
        <v>45964</v>
      </c>
      <c r="C585" s="131">
        <v>45964</v>
      </c>
      <c r="D585" s="132"/>
      <c r="E585" s="132"/>
      <c r="F585" s="132" t="s">
        <v>765</v>
      </c>
      <c r="G585" s="133">
        <v>-30</v>
      </c>
      <c r="H585" s="132" t="s">
        <v>72</v>
      </c>
      <c r="I585" s="132"/>
      <c r="J585" s="132"/>
      <c r="K585" s="132"/>
      <c r="L585" s="132"/>
      <c r="M585" s="132"/>
      <c r="N585" s="132"/>
      <c r="O585" s="132" t="s">
        <v>78</v>
      </c>
      <c r="P585" s="134">
        <v>25029.31</v>
      </c>
    </row>
    <row r="586" spans="1:16">
      <c r="A586" s="135" t="s">
        <v>102</v>
      </c>
      <c r="B586" s="131">
        <v>45964</v>
      </c>
      <c r="C586" s="131">
        <v>45964</v>
      </c>
      <c r="D586" s="132"/>
      <c r="E586" s="132"/>
      <c r="F586" s="132" t="s">
        <v>766</v>
      </c>
      <c r="G586" s="133">
        <v>30</v>
      </c>
      <c r="H586" s="132" t="s">
        <v>72</v>
      </c>
      <c r="I586" s="132"/>
      <c r="J586" s="132"/>
      <c r="K586" s="132"/>
      <c r="L586" s="132"/>
      <c r="M586" s="132"/>
      <c r="N586" s="132"/>
      <c r="O586" s="132" t="s">
        <v>78</v>
      </c>
      <c r="P586" s="134">
        <v>25059.31</v>
      </c>
    </row>
    <row r="587" spans="1:16">
      <c r="A587" s="135" t="s">
        <v>102</v>
      </c>
      <c r="B587" s="131">
        <v>45964</v>
      </c>
      <c r="C587" s="131">
        <v>45964</v>
      </c>
      <c r="D587" s="132"/>
      <c r="E587" s="132"/>
      <c r="F587" s="132" t="s">
        <v>767</v>
      </c>
      <c r="G587" s="133">
        <v>30</v>
      </c>
      <c r="H587" s="132" t="s">
        <v>72</v>
      </c>
      <c r="I587" s="132"/>
      <c r="J587" s="132"/>
      <c r="K587" s="132"/>
      <c r="L587" s="132"/>
      <c r="M587" s="132"/>
      <c r="N587" s="132"/>
      <c r="O587" s="132" t="s">
        <v>78</v>
      </c>
      <c r="P587" s="134">
        <v>25089.31</v>
      </c>
    </row>
    <row r="588" spans="1:16">
      <c r="A588" s="135" t="s">
        <v>102</v>
      </c>
      <c r="B588" s="131">
        <v>45964</v>
      </c>
      <c r="C588" s="131">
        <v>45964</v>
      </c>
      <c r="D588" s="132"/>
      <c r="E588" s="132"/>
      <c r="F588" s="132" t="s">
        <v>768</v>
      </c>
      <c r="G588" s="133">
        <v>30</v>
      </c>
      <c r="H588" s="132" t="s">
        <v>72</v>
      </c>
      <c r="I588" s="132"/>
      <c r="J588" s="132"/>
      <c r="K588" s="132"/>
      <c r="L588" s="132"/>
      <c r="M588" s="132"/>
      <c r="N588" s="132"/>
      <c r="O588" s="132" t="s">
        <v>78</v>
      </c>
      <c r="P588" s="134">
        <v>25119.31</v>
      </c>
    </row>
    <row r="589" spans="1:16">
      <c r="A589" s="135" t="s">
        <v>102</v>
      </c>
      <c r="B589" s="131">
        <v>45964</v>
      </c>
      <c r="C589" s="131">
        <v>45964</v>
      </c>
      <c r="D589" s="132"/>
      <c r="E589" s="132"/>
      <c r="F589" s="132" t="s">
        <v>769</v>
      </c>
      <c r="G589" s="133">
        <v>30</v>
      </c>
      <c r="H589" s="132" t="s">
        <v>72</v>
      </c>
      <c r="I589" s="132"/>
      <c r="J589" s="132"/>
      <c r="K589" s="132"/>
      <c r="L589" s="132"/>
      <c r="M589" s="132"/>
      <c r="N589" s="132"/>
      <c r="O589" s="132" t="s">
        <v>78</v>
      </c>
      <c r="P589" s="134">
        <v>25149.31</v>
      </c>
    </row>
    <row r="590" spans="1:16">
      <c r="A590" s="135" t="s">
        <v>102</v>
      </c>
      <c r="B590" s="131">
        <v>45964</v>
      </c>
      <c r="C590" s="131">
        <v>45964</v>
      </c>
      <c r="D590" s="132"/>
      <c r="E590" s="132"/>
      <c r="F590" s="132" t="s">
        <v>770</v>
      </c>
      <c r="G590" s="133">
        <v>30</v>
      </c>
      <c r="H590" s="132" t="s">
        <v>72</v>
      </c>
      <c r="I590" s="132"/>
      <c r="J590" s="132"/>
      <c r="K590" s="132"/>
      <c r="L590" s="132"/>
      <c r="M590" s="132"/>
      <c r="N590" s="132"/>
      <c r="O590" s="132" t="s">
        <v>78</v>
      </c>
      <c r="P590" s="134">
        <v>25179.31</v>
      </c>
    </row>
    <row r="591" spans="1:16">
      <c r="A591" s="135" t="s">
        <v>102</v>
      </c>
      <c r="B591" s="131">
        <v>45965</v>
      </c>
      <c r="C591" s="131">
        <v>45965</v>
      </c>
      <c r="D591" s="132"/>
      <c r="E591" s="132"/>
      <c r="F591" s="132" t="s">
        <v>589</v>
      </c>
      <c r="G591" s="133">
        <v>30</v>
      </c>
      <c r="H591" s="132" t="s">
        <v>72</v>
      </c>
      <c r="I591" s="132"/>
      <c r="J591" s="132"/>
      <c r="K591" s="132"/>
      <c r="L591" s="132"/>
      <c r="M591" s="132"/>
      <c r="N591" s="132"/>
      <c r="O591" s="132" t="s">
        <v>78</v>
      </c>
      <c r="P591" s="134">
        <v>25209.31</v>
      </c>
    </row>
    <row r="592" spans="1:16">
      <c r="A592" s="135" t="s">
        <v>102</v>
      </c>
      <c r="B592" s="131">
        <v>45965</v>
      </c>
      <c r="C592" s="131">
        <v>45965</v>
      </c>
      <c r="D592" s="132"/>
      <c r="E592" s="132"/>
      <c r="F592" s="132" t="s">
        <v>771</v>
      </c>
      <c r="G592" s="133">
        <v>30</v>
      </c>
      <c r="H592" s="132" t="s">
        <v>72</v>
      </c>
      <c r="I592" s="132"/>
      <c r="J592" s="132"/>
      <c r="K592" s="132"/>
      <c r="L592" s="132"/>
      <c r="M592" s="132"/>
      <c r="N592" s="132"/>
      <c r="O592" s="132" t="s">
        <v>78</v>
      </c>
      <c r="P592" s="134">
        <v>25239.31</v>
      </c>
    </row>
    <row r="593" spans="1:16">
      <c r="A593" s="135" t="s">
        <v>102</v>
      </c>
      <c r="B593" s="131">
        <v>45965</v>
      </c>
      <c r="C593" s="131">
        <v>45965</v>
      </c>
      <c r="D593" s="132"/>
      <c r="E593" s="132"/>
      <c r="F593" s="132" t="s">
        <v>772</v>
      </c>
      <c r="G593" s="133">
        <v>30</v>
      </c>
      <c r="H593" s="132" t="s">
        <v>72</v>
      </c>
      <c r="I593" s="132"/>
      <c r="J593" s="132"/>
      <c r="K593" s="132"/>
      <c r="L593" s="132"/>
      <c r="M593" s="132"/>
      <c r="N593" s="132"/>
      <c r="O593" s="132" t="s">
        <v>78</v>
      </c>
      <c r="P593" s="134">
        <v>25269.31</v>
      </c>
    </row>
    <row r="594" spans="1:16">
      <c r="A594" s="135" t="s">
        <v>102</v>
      </c>
      <c r="B594" s="131">
        <v>45966</v>
      </c>
      <c r="C594" s="131">
        <v>45966</v>
      </c>
      <c r="D594" s="132"/>
      <c r="E594" s="132"/>
      <c r="F594" s="132" t="s">
        <v>773</v>
      </c>
      <c r="G594" s="133">
        <v>30</v>
      </c>
      <c r="H594" s="132" t="s">
        <v>72</v>
      </c>
      <c r="I594" s="132"/>
      <c r="J594" s="132"/>
      <c r="K594" s="132"/>
      <c r="L594" s="132"/>
      <c r="M594" s="132"/>
      <c r="N594" s="132"/>
      <c r="O594" s="132" t="s">
        <v>78</v>
      </c>
      <c r="P594" s="134">
        <v>25299.31</v>
      </c>
    </row>
    <row r="595" spans="1:16">
      <c r="A595" s="135" t="s">
        <v>102</v>
      </c>
      <c r="B595" s="131">
        <v>45966</v>
      </c>
      <c r="C595" s="131">
        <v>45966</v>
      </c>
      <c r="D595" s="132"/>
      <c r="E595" s="132"/>
      <c r="F595" s="132" t="s">
        <v>463</v>
      </c>
      <c r="G595" s="133">
        <v>30</v>
      </c>
      <c r="H595" s="132" t="s">
        <v>72</v>
      </c>
      <c r="I595" s="132"/>
      <c r="J595" s="132"/>
      <c r="K595" s="132"/>
      <c r="L595" s="132"/>
      <c r="M595" s="132"/>
      <c r="N595" s="132"/>
      <c r="O595" s="132" t="s">
        <v>78</v>
      </c>
      <c r="P595" s="134">
        <v>25329.31</v>
      </c>
    </row>
    <row r="596" spans="1:16">
      <c r="A596" s="135" t="s">
        <v>102</v>
      </c>
      <c r="B596" s="131">
        <v>45966</v>
      </c>
      <c r="C596" s="131">
        <v>45966</v>
      </c>
      <c r="D596" s="132"/>
      <c r="E596" s="132"/>
      <c r="F596" s="132" t="s">
        <v>774</v>
      </c>
      <c r="G596" s="133">
        <v>30</v>
      </c>
      <c r="H596" s="132" t="s">
        <v>72</v>
      </c>
      <c r="I596" s="132"/>
      <c r="J596" s="132"/>
      <c r="K596" s="132"/>
      <c r="L596" s="132"/>
      <c r="M596" s="132"/>
      <c r="N596" s="132"/>
      <c r="O596" s="132" t="s">
        <v>78</v>
      </c>
      <c r="P596" s="134">
        <v>25359.31</v>
      </c>
    </row>
    <row r="597" spans="1:16">
      <c r="A597" s="135" t="s">
        <v>102</v>
      </c>
      <c r="B597" s="131">
        <v>45966</v>
      </c>
      <c r="C597" s="131">
        <v>45965</v>
      </c>
      <c r="D597" s="132"/>
      <c r="E597" s="132"/>
      <c r="F597" s="132" t="s">
        <v>775</v>
      </c>
      <c r="G597" s="133">
        <v>30</v>
      </c>
      <c r="H597" s="132" t="s">
        <v>72</v>
      </c>
      <c r="I597" s="132"/>
      <c r="J597" s="132"/>
      <c r="K597" s="132"/>
      <c r="L597" s="132"/>
      <c r="M597" s="132"/>
      <c r="N597" s="132"/>
      <c r="O597" s="132" t="s">
        <v>78</v>
      </c>
      <c r="P597" s="134">
        <v>25389.31</v>
      </c>
    </row>
    <row r="598" spans="1:16">
      <c r="A598" s="135" t="s">
        <v>102</v>
      </c>
      <c r="B598" s="131">
        <v>45967</v>
      </c>
      <c r="C598" s="131">
        <v>45967</v>
      </c>
      <c r="D598" s="132"/>
      <c r="E598" s="132"/>
      <c r="F598" s="132" t="s">
        <v>776</v>
      </c>
      <c r="G598" s="133">
        <v>30</v>
      </c>
      <c r="H598" s="132" t="s">
        <v>72</v>
      </c>
      <c r="I598" s="132"/>
      <c r="J598" s="132"/>
      <c r="K598" s="132"/>
      <c r="L598" s="132"/>
      <c r="M598" s="132"/>
      <c r="N598" s="132"/>
      <c r="O598" s="132" t="s">
        <v>78</v>
      </c>
      <c r="P598" s="134">
        <v>25419.31</v>
      </c>
    </row>
    <row r="599" spans="1:16">
      <c r="A599" s="135" t="s">
        <v>102</v>
      </c>
      <c r="B599" s="131">
        <v>45968</v>
      </c>
      <c r="C599" s="131">
        <v>45968</v>
      </c>
      <c r="D599" s="132"/>
      <c r="E599" s="132"/>
      <c r="F599" s="132" t="s">
        <v>634</v>
      </c>
      <c r="G599" s="133">
        <v>30</v>
      </c>
      <c r="H599" s="132" t="s">
        <v>72</v>
      </c>
      <c r="I599" s="132"/>
      <c r="J599" s="132"/>
      <c r="K599" s="132"/>
      <c r="L599" s="132"/>
      <c r="M599" s="132"/>
      <c r="N599" s="132"/>
      <c r="O599" s="132" t="s">
        <v>78</v>
      </c>
      <c r="P599" s="134">
        <v>25449.31</v>
      </c>
    </row>
    <row r="600" spans="1:16">
      <c r="A600" s="135" t="s">
        <v>102</v>
      </c>
      <c r="B600" s="131">
        <v>45968</v>
      </c>
      <c r="C600" s="131">
        <v>45968</v>
      </c>
      <c r="D600" s="132"/>
      <c r="E600" s="132"/>
      <c r="F600" s="132" t="s">
        <v>777</v>
      </c>
      <c r="G600" s="133">
        <v>30</v>
      </c>
      <c r="H600" s="132" t="s">
        <v>72</v>
      </c>
      <c r="I600" s="132"/>
      <c r="J600" s="132"/>
      <c r="K600" s="132"/>
      <c r="L600" s="132"/>
      <c r="M600" s="132"/>
      <c r="N600" s="132"/>
      <c r="O600" s="132" t="s">
        <v>78</v>
      </c>
      <c r="P600" s="134">
        <v>25479.31</v>
      </c>
    </row>
    <row r="601" spans="1:16">
      <c r="A601" s="135" t="s">
        <v>102</v>
      </c>
      <c r="B601" s="131">
        <v>45968</v>
      </c>
      <c r="C601" s="131">
        <v>45968</v>
      </c>
      <c r="D601" s="132"/>
      <c r="E601" s="132"/>
      <c r="F601" s="132" t="s">
        <v>778</v>
      </c>
      <c r="G601" s="133">
        <v>30</v>
      </c>
      <c r="H601" s="132" t="s">
        <v>72</v>
      </c>
      <c r="I601" s="132"/>
      <c r="J601" s="132"/>
      <c r="K601" s="132"/>
      <c r="L601" s="132"/>
      <c r="M601" s="132"/>
      <c r="N601" s="132"/>
      <c r="O601" s="132" t="s">
        <v>78</v>
      </c>
      <c r="P601" s="134">
        <v>25509.31</v>
      </c>
    </row>
    <row r="602" spans="1:16">
      <c r="A602" s="135" t="s">
        <v>102</v>
      </c>
      <c r="B602" s="131">
        <v>45971</v>
      </c>
      <c r="C602" s="131">
        <v>45969</v>
      </c>
      <c r="D602" s="132"/>
      <c r="E602" s="132"/>
      <c r="F602" s="132" t="s">
        <v>779</v>
      </c>
      <c r="G602" s="133">
        <v>30</v>
      </c>
      <c r="H602" s="132" t="s">
        <v>72</v>
      </c>
      <c r="I602" s="132"/>
      <c r="J602" s="132"/>
      <c r="K602" s="132"/>
      <c r="L602" s="132"/>
      <c r="M602" s="132"/>
      <c r="N602" s="132"/>
      <c r="O602" s="132" t="s">
        <v>78</v>
      </c>
      <c r="P602" s="134">
        <v>25539.31</v>
      </c>
    </row>
    <row r="603" spans="1:16">
      <c r="A603" s="135" t="s">
        <v>102</v>
      </c>
      <c r="B603" s="131">
        <v>45971</v>
      </c>
      <c r="C603" s="131">
        <v>45970</v>
      </c>
      <c r="D603" s="132"/>
      <c r="E603" s="132"/>
      <c r="F603" s="132" t="s">
        <v>780</v>
      </c>
      <c r="G603" s="133">
        <v>30</v>
      </c>
      <c r="H603" s="132" t="s">
        <v>72</v>
      </c>
      <c r="I603" s="132"/>
      <c r="J603" s="132"/>
      <c r="K603" s="132"/>
      <c r="L603" s="132"/>
      <c r="M603" s="132"/>
      <c r="N603" s="132"/>
      <c r="O603" s="132" t="s">
        <v>78</v>
      </c>
      <c r="P603" s="134">
        <v>25569.31</v>
      </c>
    </row>
    <row r="604" spans="1:16">
      <c r="A604" s="135" t="s">
        <v>102</v>
      </c>
      <c r="B604" s="131">
        <v>45971</v>
      </c>
      <c r="C604" s="131">
        <v>45971</v>
      </c>
      <c r="D604" s="132"/>
      <c r="E604" s="132"/>
      <c r="F604" s="132" t="s">
        <v>744</v>
      </c>
      <c r="G604" s="133">
        <v>30</v>
      </c>
      <c r="H604" s="132" t="s">
        <v>72</v>
      </c>
      <c r="I604" s="132"/>
      <c r="J604" s="132"/>
      <c r="K604" s="132"/>
      <c r="L604" s="132"/>
      <c r="M604" s="132"/>
      <c r="N604" s="132"/>
      <c r="O604" s="132" t="s">
        <v>78</v>
      </c>
      <c r="P604" s="134">
        <v>25599.31</v>
      </c>
    </row>
    <row r="605" spans="1:16">
      <c r="A605" s="135" t="s">
        <v>102</v>
      </c>
      <c r="B605" s="131">
        <v>45971</v>
      </c>
      <c r="C605" s="131">
        <v>45971</v>
      </c>
      <c r="D605" s="132"/>
      <c r="E605" s="132"/>
      <c r="F605" s="132" t="s">
        <v>782</v>
      </c>
      <c r="G605" s="133">
        <v>30</v>
      </c>
      <c r="H605" s="132" t="s">
        <v>72</v>
      </c>
      <c r="I605" s="132"/>
      <c r="J605" s="132"/>
      <c r="K605" s="132"/>
      <c r="L605" s="132"/>
      <c r="M605" s="132"/>
      <c r="N605" s="132"/>
      <c r="O605" s="132" t="s">
        <v>78</v>
      </c>
      <c r="P605" s="134">
        <v>25629.31</v>
      </c>
    </row>
    <row r="606" spans="1:16">
      <c r="A606" s="135" t="s">
        <v>102</v>
      </c>
      <c r="B606" s="131">
        <v>45971</v>
      </c>
      <c r="C606" s="131">
        <v>45971</v>
      </c>
      <c r="D606" s="132"/>
      <c r="E606" s="132"/>
      <c r="F606" s="132" t="s">
        <v>783</v>
      </c>
      <c r="G606" s="133">
        <v>30</v>
      </c>
      <c r="H606" s="132" t="s">
        <v>72</v>
      </c>
      <c r="I606" s="132"/>
      <c r="J606" s="132"/>
      <c r="K606" s="132"/>
      <c r="L606" s="132"/>
      <c r="M606" s="132"/>
      <c r="N606" s="132"/>
      <c r="O606" s="132" t="s">
        <v>78</v>
      </c>
      <c r="P606" s="134">
        <v>25659.31</v>
      </c>
    </row>
    <row r="607" spans="1:16">
      <c r="A607" s="135" t="s">
        <v>102</v>
      </c>
      <c r="B607" s="131">
        <v>45971</v>
      </c>
      <c r="C607" s="131">
        <v>45971</v>
      </c>
      <c r="D607" s="132"/>
      <c r="E607" s="132"/>
      <c r="F607" s="132" t="s">
        <v>741</v>
      </c>
      <c r="G607" s="133">
        <v>30</v>
      </c>
      <c r="H607" s="132" t="s">
        <v>72</v>
      </c>
      <c r="I607" s="132"/>
      <c r="J607" s="132"/>
      <c r="K607" s="132"/>
      <c r="L607" s="132"/>
      <c r="M607" s="132"/>
      <c r="N607" s="132"/>
      <c r="O607" s="132" t="s">
        <v>78</v>
      </c>
      <c r="P607" s="134">
        <v>25689.31</v>
      </c>
    </row>
    <row r="608" spans="1:16">
      <c r="A608" s="135" t="s">
        <v>102</v>
      </c>
      <c r="B608" s="131">
        <v>45971</v>
      </c>
      <c r="C608" s="131">
        <v>45971</v>
      </c>
      <c r="D608" s="132"/>
      <c r="E608" s="132"/>
      <c r="F608" s="132" t="s">
        <v>784</v>
      </c>
      <c r="G608" s="133">
        <v>30</v>
      </c>
      <c r="H608" s="132" t="s">
        <v>72</v>
      </c>
      <c r="I608" s="132"/>
      <c r="J608" s="132"/>
      <c r="K608" s="132"/>
      <c r="L608" s="132"/>
      <c r="M608" s="132"/>
      <c r="N608" s="132"/>
      <c r="O608" s="132" t="s">
        <v>78</v>
      </c>
      <c r="P608" s="134">
        <v>25719.31</v>
      </c>
    </row>
    <row r="609" spans="1:16">
      <c r="A609" s="135" t="s">
        <v>102</v>
      </c>
      <c r="B609" s="131">
        <v>45971</v>
      </c>
      <c r="C609" s="131">
        <v>45971</v>
      </c>
      <c r="D609" s="132"/>
      <c r="E609" s="132"/>
      <c r="F609" s="132" t="s">
        <v>784</v>
      </c>
      <c r="G609" s="133">
        <v>30</v>
      </c>
      <c r="H609" s="132" t="s">
        <v>72</v>
      </c>
      <c r="I609" s="132"/>
      <c r="J609" s="132"/>
      <c r="K609" s="132"/>
      <c r="L609" s="132"/>
      <c r="M609" s="132"/>
      <c r="N609" s="132"/>
      <c r="O609" s="132" t="s">
        <v>78</v>
      </c>
      <c r="P609" s="134">
        <v>25749.31</v>
      </c>
    </row>
    <row r="610" spans="1:16">
      <c r="A610" s="135" t="s">
        <v>102</v>
      </c>
      <c r="B610" s="131">
        <v>45971</v>
      </c>
      <c r="C610" s="131">
        <v>45971</v>
      </c>
      <c r="D610" s="132"/>
      <c r="E610" s="132"/>
      <c r="F610" s="132" t="s">
        <v>785</v>
      </c>
      <c r="G610" s="133">
        <v>30</v>
      </c>
      <c r="H610" s="132" t="s">
        <v>72</v>
      </c>
      <c r="I610" s="132"/>
      <c r="J610" s="132"/>
      <c r="K610" s="132"/>
      <c r="L610" s="132"/>
      <c r="M610" s="132"/>
      <c r="N610" s="132"/>
      <c r="O610" s="132" t="s">
        <v>78</v>
      </c>
      <c r="P610" s="134">
        <v>25779.31</v>
      </c>
    </row>
    <row r="611" spans="1:16">
      <c r="A611" s="135" t="s">
        <v>102</v>
      </c>
      <c r="B611" s="131">
        <v>45971</v>
      </c>
      <c r="C611" s="131">
        <v>45971</v>
      </c>
      <c r="D611" s="132"/>
      <c r="E611" s="132"/>
      <c r="F611" s="132" t="s">
        <v>785</v>
      </c>
      <c r="G611" s="133">
        <v>30</v>
      </c>
      <c r="H611" s="132" t="s">
        <v>72</v>
      </c>
      <c r="I611" s="132"/>
      <c r="J611" s="132"/>
      <c r="K611" s="132"/>
      <c r="L611" s="132"/>
      <c r="M611" s="132"/>
      <c r="N611" s="132"/>
      <c r="O611" s="132" t="s">
        <v>78</v>
      </c>
      <c r="P611" s="134">
        <v>25809.31</v>
      </c>
    </row>
    <row r="612" spans="1:16">
      <c r="A612" s="135" t="s">
        <v>102</v>
      </c>
      <c r="B612" s="131">
        <v>45971</v>
      </c>
      <c r="C612" s="131">
        <v>45971</v>
      </c>
      <c r="D612" s="132"/>
      <c r="E612" s="132"/>
      <c r="F612" s="132" t="s">
        <v>786</v>
      </c>
      <c r="G612" s="133">
        <v>30</v>
      </c>
      <c r="H612" s="132" t="s">
        <v>72</v>
      </c>
      <c r="I612" s="132"/>
      <c r="J612" s="132"/>
      <c r="K612" s="132"/>
      <c r="L612" s="132"/>
      <c r="M612" s="132"/>
      <c r="N612" s="132"/>
      <c r="O612" s="132" t="s">
        <v>78</v>
      </c>
      <c r="P612" s="134">
        <v>25839.31</v>
      </c>
    </row>
    <row r="613" spans="1:16">
      <c r="A613" s="135" t="s">
        <v>102</v>
      </c>
      <c r="B613" s="131">
        <v>45972</v>
      </c>
      <c r="C613" s="131">
        <v>45972</v>
      </c>
      <c r="D613" s="132"/>
      <c r="E613" s="132"/>
      <c r="F613" s="132" t="s">
        <v>787</v>
      </c>
      <c r="G613" s="133">
        <v>30</v>
      </c>
      <c r="H613" s="132" t="s">
        <v>72</v>
      </c>
      <c r="I613" s="132"/>
      <c r="J613" s="132"/>
      <c r="K613" s="132"/>
      <c r="L613" s="132"/>
      <c r="M613" s="132"/>
      <c r="N613" s="132"/>
      <c r="O613" s="132" t="s">
        <v>78</v>
      </c>
      <c r="P613" s="134">
        <v>25869.31</v>
      </c>
    </row>
    <row r="614" spans="1:16">
      <c r="A614" s="135" t="s">
        <v>102</v>
      </c>
      <c r="B614" s="131">
        <v>45974</v>
      </c>
      <c r="C614" s="131">
        <v>45974</v>
      </c>
      <c r="D614" s="132"/>
      <c r="E614" s="132"/>
      <c r="F614" s="132" t="s">
        <v>789</v>
      </c>
      <c r="G614" s="133">
        <v>30</v>
      </c>
      <c r="H614" s="132" t="s">
        <v>72</v>
      </c>
      <c r="I614" s="132"/>
      <c r="J614" s="132"/>
      <c r="K614" s="132"/>
      <c r="L614" s="132"/>
      <c r="M614" s="132"/>
      <c r="N614" s="132"/>
      <c r="O614" s="132" t="s">
        <v>78</v>
      </c>
      <c r="P614" s="134">
        <v>25899.31</v>
      </c>
    </row>
    <row r="615" spans="1:16">
      <c r="A615" s="135" t="s">
        <v>102</v>
      </c>
      <c r="B615" s="131">
        <v>45974</v>
      </c>
      <c r="C615" s="131">
        <v>45974</v>
      </c>
      <c r="D615" s="132"/>
      <c r="E615" s="132"/>
      <c r="F615" s="132" t="s">
        <v>790</v>
      </c>
      <c r="G615" s="133">
        <v>30</v>
      </c>
      <c r="H615" s="132" t="s">
        <v>72</v>
      </c>
      <c r="I615" s="132"/>
      <c r="J615" s="132"/>
      <c r="K615" s="132"/>
      <c r="L615" s="132"/>
      <c r="M615" s="132"/>
      <c r="N615" s="132"/>
      <c r="O615" s="132" t="s">
        <v>78</v>
      </c>
      <c r="P615" s="134">
        <v>25929.31</v>
      </c>
    </row>
    <row r="616" spans="1:16">
      <c r="A616" s="135" t="s">
        <v>102</v>
      </c>
      <c r="B616" s="131">
        <v>45974</v>
      </c>
      <c r="C616" s="131">
        <v>45973</v>
      </c>
      <c r="D616" s="132"/>
      <c r="E616" s="132"/>
      <c r="F616" s="132" t="s">
        <v>788</v>
      </c>
      <c r="G616" s="133">
        <v>30</v>
      </c>
      <c r="H616" s="132" t="s">
        <v>72</v>
      </c>
      <c r="I616" s="132"/>
      <c r="J616" s="132"/>
      <c r="K616" s="132"/>
      <c r="L616" s="132"/>
      <c r="M616" s="132"/>
      <c r="N616" s="132"/>
      <c r="O616" s="132" t="s">
        <v>78</v>
      </c>
      <c r="P616" s="134">
        <v>25959.31</v>
      </c>
    </row>
    <row r="617" spans="1:16">
      <c r="A617" s="135" t="s">
        <v>102</v>
      </c>
      <c r="B617" s="131">
        <v>45974</v>
      </c>
      <c r="C617" s="131">
        <v>45973</v>
      </c>
      <c r="D617" s="132"/>
      <c r="E617" s="132"/>
      <c r="F617" s="132" t="s">
        <v>788</v>
      </c>
      <c r="G617" s="133">
        <v>30</v>
      </c>
      <c r="H617" s="132" t="s">
        <v>72</v>
      </c>
      <c r="I617" s="132"/>
      <c r="J617" s="132"/>
      <c r="K617" s="132"/>
      <c r="L617" s="132"/>
      <c r="M617" s="132"/>
      <c r="N617" s="132"/>
      <c r="O617" s="132" t="s">
        <v>78</v>
      </c>
      <c r="P617" s="134">
        <v>25989.31</v>
      </c>
    </row>
    <row r="618" spans="1:16" ht="25.5">
      <c r="A618" s="135" t="s">
        <v>131</v>
      </c>
      <c r="B618" s="131">
        <v>45975</v>
      </c>
      <c r="C618" s="131">
        <v>45975</v>
      </c>
      <c r="D618" s="132" t="s">
        <v>878</v>
      </c>
      <c r="E618" s="132" t="s">
        <v>709</v>
      </c>
      <c r="F618" s="132" t="s">
        <v>879</v>
      </c>
      <c r="G618" s="133">
        <v>-21.32</v>
      </c>
      <c r="H618" s="132" t="s">
        <v>72</v>
      </c>
      <c r="I618" s="132" t="s">
        <v>717</v>
      </c>
      <c r="J618" s="132" t="s">
        <v>718</v>
      </c>
      <c r="K618" s="132" t="s">
        <v>78</v>
      </c>
      <c r="L618" s="132" t="s">
        <v>719</v>
      </c>
      <c r="M618" s="132" t="s">
        <v>880</v>
      </c>
      <c r="N618" s="132" t="s">
        <v>881</v>
      </c>
      <c r="O618" s="132" t="s">
        <v>78</v>
      </c>
      <c r="P618" s="134">
        <v>25967.99</v>
      </c>
    </row>
    <row r="619" spans="1:16" ht="25.5">
      <c r="A619" s="135" t="s">
        <v>144</v>
      </c>
      <c r="B619" s="131">
        <v>45975</v>
      </c>
      <c r="C619" s="131">
        <v>45975</v>
      </c>
      <c r="D619" s="132" t="s">
        <v>882</v>
      </c>
      <c r="E619" s="132" t="s">
        <v>715</v>
      </c>
      <c r="F619" s="132" t="s">
        <v>883</v>
      </c>
      <c r="G619" s="133">
        <v>-19.75</v>
      </c>
      <c r="H619" s="132" t="s">
        <v>72</v>
      </c>
      <c r="I619" s="132" t="s">
        <v>717</v>
      </c>
      <c r="J619" s="132" t="s">
        <v>718</v>
      </c>
      <c r="K619" s="132" t="s">
        <v>78</v>
      </c>
      <c r="L619" s="132" t="s">
        <v>719</v>
      </c>
      <c r="M619" s="132" t="s">
        <v>884</v>
      </c>
      <c r="N619" s="132" t="s">
        <v>885</v>
      </c>
      <c r="O619" s="132" t="s">
        <v>78</v>
      </c>
      <c r="P619" s="134">
        <v>25948.240000000002</v>
      </c>
    </row>
    <row r="620" spans="1:16">
      <c r="A620" s="135" t="s">
        <v>102</v>
      </c>
      <c r="B620" s="131">
        <v>45975</v>
      </c>
      <c r="C620" s="131">
        <v>45975</v>
      </c>
      <c r="D620" s="132"/>
      <c r="E620" s="132"/>
      <c r="F620" s="132" t="s">
        <v>886</v>
      </c>
      <c r="G620" s="133">
        <v>30</v>
      </c>
      <c r="H620" s="132" t="s">
        <v>72</v>
      </c>
      <c r="I620" s="132"/>
      <c r="J620" s="132"/>
      <c r="K620" s="132"/>
      <c r="L620" s="132"/>
      <c r="M620" s="132"/>
      <c r="N620" s="132"/>
      <c r="O620" s="132" t="s">
        <v>78</v>
      </c>
      <c r="P620" s="134">
        <v>25978.240000000002</v>
      </c>
    </row>
    <row r="621" spans="1:16">
      <c r="A621" s="135" t="s">
        <v>102</v>
      </c>
      <c r="B621" s="131">
        <v>45975</v>
      </c>
      <c r="C621" s="131">
        <v>45974</v>
      </c>
      <c r="D621" s="132"/>
      <c r="E621" s="132"/>
      <c r="F621" s="132" t="s">
        <v>791</v>
      </c>
      <c r="G621" s="133">
        <v>30</v>
      </c>
      <c r="H621" s="132" t="s">
        <v>72</v>
      </c>
      <c r="I621" s="132"/>
      <c r="J621" s="132"/>
      <c r="K621" s="132"/>
      <c r="L621" s="132"/>
      <c r="M621" s="132"/>
      <c r="N621" s="132"/>
      <c r="O621" s="132" t="s">
        <v>78</v>
      </c>
      <c r="P621" s="134">
        <v>26008.240000000002</v>
      </c>
    </row>
    <row r="622" spans="1:16">
      <c r="A622" s="135" t="s">
        <v>102</v>
      </c>
      <c r="B622" s="131">
        <v>45979</v>
      </c>
      <c r="C622" s="131">
        <v>45979</v>
      </c>
      <c r="D622" s="132"/>
      <c r="E622" s="132"/>
      <c r="F622" s="132" t="s">
        <v>792</v>
      </c>
      <c r="G622" s="133">
        <v>30</v>
      </c>
      <c r="H622" s="132" t="s">
        <v>72</v>
      </c>
      <c r="I622" s="132"/>
      <c r="J622" s="132"/>
      <c r="K622" s="132"/>
      <c r="L622" s="132"/>
      <c r="M622" s="132"/>
      <c r="N622" s="132"/>
      <c r="O622" s="132" t="s">
        <v>78</v>
      </c>
      <c r="P622" s="134">
        <v>26038.240000000002</v>
      </c>
    </row>
    <row r="623" spans="1:16">
      <c r="A623" s="135" t="s">
        <v>102</v>
      </c>
      <c r="B623" s="131">
        <v>45981</v>
      </c>
      <c r="C623" s="131">
        <v>45981</v>
      </c>
      <c r="D623" s="132"/>
      <c r="E623" s="132"/>
      <c r="F623" s="132" t="s">
        <v>435</v>
      </c>
      <c r="G623" s="133">
        <v>30</v>
      </c>
      <c r="H623" s="132" t="s">
        <v>72</v>
      </c>
      <c r="I623" s="132"/>
      <c r="J623" s="132"/>
      <c r="K623" s="132"/>
      <c r="L623" s="132"/>
      <c r="M623" s="132"/>
      <c r="N623" s="132"/>
      <c r="O623" s="132" t="s">
        <v>78</v>
      </c>
      <c r="P623" s="134">
        <v>26068.240000000002</v>
      </c>
    </row>
    <row r="624" spans="1:16">
      <c r="A624" s="135" t="s">
        <v>102</v>
      </c>
      <c r="B624" s="131">
        <v>45982</v>
      </c>
      <c r="C624" s="131">
        <v>45981</v>
      </c>
      <c r="D624" s="132"/>
      <c r="E624" s="132"/>
      <c r="F624" s="132" t="s">
        <v>793</v>
      </c>
      <c r="G624" s="133">
        <v>30</v>
      </c>
      <c r="H624" s="132" t="s">
        <v>72</v>
      </c>
      <c r="I624" s="132"/>
      <c r="J624" s="132"/>
      <c r="K624" s="132"/>
      <c r="L624" s="132"/>
      <c r="M624" s="132"/>
      <c r="N624" s="132"/>
      <c r="O624" s="132" t="s">
        <v>78</v>
      </c>
      <c r="P624" s="134">
        <v>26098.240000000002</v>
      </c>
    </row>
    <row r="625" spans="1:16">
      <c r="A625" s="135" t="s">
        <v>102</v>
      </c>
      <c r="B625" s="131">
        <v>45987</v>
      </c>
      <c r="C625" s="131">
        <v>45987</v>
      </c>
      <c r="D625" s="132"/>
      <c r="E625" s="132"/>
      <c r="F625" s="132" t="s">
        <v>794</v>
      </c>
      <c r="G625" s="133">
        <v>-30</v>
      </c>
      <c r="H625" s="132" t="s">
        <v>72</v>
      </c>
      <c r="I625" s="132"/>
      <c r="J625" s="132"/>
      <c r="K625" s="132"/>
      <c r="L625" s="132"/>
      <c r="M625" s="132"/>
      <c r="N625" s="132"/>
      <c r="O625" s="132" t="s">
        <v>78</v>
      </c>
      <c r="P625" s="134">
        <v>26068.240000000002</v>
      </c>
    </row>
    <row r="626" spans="1:16" ht="25.5">
      <c r="A626" s="135" t="s">
        <v>707</v>
      </c>
      <c r="B626" s="131">
        <v>45987</v>
      </c>
      <c r="C626" s="131">
        <v>45987</v>
      </c>
      <c r="D626" s="132" t="s">
        <v>795</v>
      </c>
      <c r="E626" s="132" t="s">
        <v>725</v>
      </c>
      <c r="F626" s="132" t="s">
        <v>796</v>
      </c>
      <c r="G626" s="133">
        <v>-35.950000000000003</v>
      </c>
      <c r="H626" s="132" t="s">
        <v>72</v>
      </c>
      <c r="I626" s="132" t="s">
        <v>797</v>
      </c>
      <c r="J626" s="132" t="s">
        <v>798</v>
      </c>
      <c r="K626" s="132" t="s">
        <v>78</v>
      </c>
      <c r="L626" s="132" t="s">
        <v>544</v>
      </c>
      <c r="M626" s="132" t="s">
        <v>799</v>
      </c>
      <c r="N626" s="132" t="s">
        <v>800</v>
      </c>
      <c r="O626" s="132" t="s">
        <v>78</v>
      </c>
      <c r="P626" s="134">
        <v>26032.29</v>
      </c>
    </row>
    <row r="627" spans="1:16" ht="25.5">
      <c r="A627" s="135" t="s">
        <v>144</v>
      </c>
      <c r="B627" s="131">
        <v>45987</v>
      </c>
      <c r="C627" s="131">
        <v>45987</v>
      </c>
      <c r="D627" s="132" t="s">
        <v>801</v>
      </c>
      <c r="E627" s="132" t="s">
        <v>715</v>
      </c>
      <c r="F627" s="132" t="s">
        <v>802</v>
      </c>
      <c r="G627" s="133">
        <v>-51.9</v>
      </c>
      <c r="H627" s="132" t="s">
        <v>72</v>
      </c>
      <c r="I627" s="132" t="s">
        <v>717</v>
      </c>
      <c r="J627" s="132" t="s">
        <v>718</v>
      </c>
      <c r="K627" s="132" t="s">
        <v>78</v>
      </c>
      <c r="L627" s="132" t="s">
        <v>719</v>
      </c>
      <c r="M627" s="132" t="s">
        <v>803</v>
      </c>
      <c r="N627" s="132" t="s">
        <v>804</v>
      </c>
      <c r="O627" s="132" t="s">
        <v>78</v>
      </c>
      <c r="P627" s="134">
        <v>25980.39</v>
      </c>
    </row>
    <row r="628" spans="1:16" ht="25.5">
      <c r="A628" s="135" t="s">
        <v>112</v>
      </c>
      <c r="B628" s="131">
        <v>45987</v>
      </c>
      <c r="C628" s="131">
        <v>45987</v>
      </c>
      <c r="D628" s="132" t="s">
        <v>805</v>
      </c>
      <c r="E628" s="132" t="s">
        <v>727</v>
      </c>
      <c r="F628" s="132" t="s">
        <v>806</v>
      </c>
      <c r="G628" s="133">
        <v>-1274</v>
      </c>
      <c r="H628" s="132" t="s">
        <v>72</v>
      </c>
      <c r="I628" s="132" t="s">
        <v>807</v>
      </c>
      <c r="J628" s="132" t="s">
        <v>808</v>
      </c>
      <c r="K628" s="132" t="s">
        <v>78</v>
      </c>
      <c r="L628" s="132" t="s">
        <v>544</v>
      </c>
      <c r="M628" s="132" t="s">
        <v>809</v>
      </c>
      <c r="N628" s="132" t="s">
        <v>810</v>
      </c>
      <c r="O628" s="132" t="s">
        <v>78</v>
      </c>
      <c r="P628" s="134">
        <v>24706.39</v>
      </c>
    </row>
    <row r="629" spans="1:16">
      <c r="A629" s="135" t="s">
        <v>102</v>
      </c>
      <c r="B629" s="131">
        <v>45988</v>
      </c>
      <c r="C629" s="131">
        <v>45988</v>
      </c>
      <c r="D629" s="132"/>
      <c r="E629" s="132"/>
      <c r="F629" s="132" t="s">
        <v>811</v>
      </c>
      <c r="G629" s="133">
        <v>30</v>
      </c>
      <c r="H629" s="132" t="s">
        <v>72</v>
      </c>
      <c r="I629" s="132"/>
      <c r="J629" s="132"/>
      <c r="K629" s="132"/>
      <c r="L629" s="132"/>
      <c r="M629" s="132"/>
      <c r="N629" s="132"/>
      <c r="O629" s="132" t="s">
        <v>78</v>
      </c>
      <c r="P629" s="134">
        <v>24736.39</v>
      </c>
    </row>
    <row r="630" spans="1:16" ht="25.5">
      <c r="A630" s="135" t="s">
        <v>104</v>
      </c>
      <c r="B630" s="131">
        <v>45989</v>
      </c>
      <c r="C630" s="131">
        <v>45991</v>
      </c>
      <c r="D630" s="132" t="s">
        <v>78</v>
      </c>
      <c r="E630" s="132" t="s">
        <v>78</v>
      </c>
      <c r="F630" s="132" t="s">
        <v>78</v>
      </c>
      <c r="G630" s="133">
        <v>-8</v>
      </c>
      <c r="H630" s="132" t="s">
        <v>72</v>
      </c>
      <c r="I630" s="132" t="s">
        <v>78</v>
      </c>
      <c r="J630" s="132" t="s">
        <v>561</v>
      </c>
      <c r="K630" s="132" t="s">
        <v>78</v>
      </c>
      <c r="L630" s="132" t="s">
        <v>562</v>
      </c>
      <c r="M630" s="132" t="s">
        <v>563</v>
      </c>
      <c r="N630" s="132" t="s">
        <v>812</v>
      </c>
      <c r="O630" s="132" t="s">
        <v>78</v>
      </c>
      <c r="P630" s="134">
        <v>24728.39</v>
      </c>
    </row>
    <row r="631" spans="1:16" ht="25.5">
      <c r="A631" s="135" t="s">
        <v>104</v>
      </c>
      <c r="B631" s="131">
        <v>45989</v>
      </c>
      <c r="C631" s="131">
        <v>45991</v>
      </c>
      <c r="D631" s="132" t="s">
        <v>78</v>
      </c>
      <c r="E631" s="132" t="s">
        <v>78</v>
      </c>
      <c r="F631" s="132" t="s">
        <v>78</v>
      </c>
      <c r="G631" s="133">
        <v>-9.75</v>
      </c>
      <c r="H631" s="132" t="s">
        <v>72</v>
      </c>
      <c r="I631" s="132" t="s">
        <v>78</v>
      </c>
      <c r="J631" s="132" t="s">
        <v>561</v>
      </c>
      <c r="K631" s="132" t="s">
        <v>78</v>
      </c>
      <c r="L631" s="132" t="s">
        <v>562</v>
      </c>
      <c r="M631" s="132" t="s">
        <v>565</v>
      </c>
      <c r="N631" s="132" t="s">
        <v>813</v>
      </c>
      <c r="O631" s="132" t="s">
        <v>78</v>
      </c>
      <c r="P631" s="134">
        <v>24718.639999999999</v>
      </c>
    </row>
    <row r="632" spans="1:16" ht="25.5">
      <c r="A632" s="135" t="s">
        <v>887</v>
      </c>
      <c r="B632" s="131">
        <v>45992</v>
      </c>
      <c r="C632" s="131">
        <v>45992</v>
      </c>
      <c r="D632" s="132" t="s">
        <v>814</v>
      </c>
      <c r="E632" s="132" t="s">
        <v>709</v>
      </c>
      <c r="F632" s="132" t="s">
        <v>815</v>
      </c>
      <c r="G632" s="133">
        <v>-6874.42</v>
      </c>
      <c r="H632" s="132" t="s">
        <v>72</v>
      </c>
      <c r="I632" s="132" t="s">
        <v>816</v>
      </c>
      <c r="J632" s="132" t="s">
        <v>817</v>
      </c>
      <c r="K632" s="132" t="s">
        <v>78</v>
      </c>
      <c r="L632" s="132" t="s">
        <v>544</v>
      </c>
      <c r="M632" s="132" t="s">
        <v>818</v>
      </c>
      <c r="N632" s="132" t="s">
        <v>819</v>
      </c>
      <c r="O632" s="132" t="s">
        <v>78</v>
      </c>
      <c r="P632" s="134">
        <v>17844.22</v>
      </c>
    </row>
    <row r="633" spans="1:16">
      <c r="A633" s="135" t="s">
        <v>102</v>
      </c>
      <c r="B633" s="131">
        <v>45992</v>
      </c>
      <c r="C633" s="131">
        <v>45992</v>
      </c>
      <c r="D633" s="132"/>
      <c r="E633" s="132"/>
      <c r="F633" s="132" t="s">
        <v>820</v>
      </c>
      <c r="G633" s="133">
        <v>30</v>
      </c>
      <c r="H633" s="132" t="s">
        <v>72</v>
      </c>
      <c r="I633" s="132"/>
      <c r="J633" s="132"/>
      <c r="K633" s="132"/>
      <c r="L633" s="132"/>
      <c r="M633" s="132"/>
      <c r="N633" s="132"/>
      <c r="O633" s="132" t="s">
        <v>78</v>
      </c>
      <c r="P633" s="134">
        <v>17874.22</v>
      </c>
    </row>
    <row r="634" spans="1:16" ht="25.5">
      <c r="A634" s="135" t="s">
        <v>131</v>
      </c>
      <c r="B634" s="131">
        <v>45992</v>
      </c>
      <c r="C634" s="131">
        <v>45992</v>
      </c>
      <c r="D634" s="132" t="s">
        <v>764</v>
      </c>
      <c r="E634" s="132" t="s">
        <v>715</v>
      </c>
      <c r="F634" s="132" t="s">
        <v>765</v>
      </c>
      <c r="G634" s="133">
        <v>-11.57</v>
      </c>
      <c r="H634" s="132" t="s">
        <v>72</v>
      </c>
      <c r="I634" s="132" t="s">
        <v>717</v>
      </c>
      <c r="J634" s="132" t="s">
        <v>718</v>
      </c>
      <c r="K634" s="132" t="s">
        <v>78</v>
      </c>
      <c r="L634" s="132" t="s">
        <v>719</v>
      </c>
      <c r="M634" s="132" t="s">
        <v>821</v>
      </c>
      <c r="N634" s="132" t="s">
        <v>822</v>
      </c>
      <c r="O634" s="132" t="s">
        <v>78</v>
      </c>
      <c r="P634" s="134">
        <v>17862.650000000001</v>
      </c>
    </row>
    <row r="635" spans="1:16">
      <c r="A635" s="135" t="s">
        <v>102</v>
      </c>
      <c r="B635" s="131">
        <v>45992</v>
      </c>
      <c r="C635" s="131">
        <v>45992</v>
      </c>
      <c r="D635" s="132"/>
      <c r="E635" s="132"/>
      <c r="F635" s="132" t="s">
        <v>823</v>
      </c>
      <c r="G635" s="133">
        <v>-30</v>
      </c>
      <c r="H635" s="132" t="s">
        <v>72</v>
      </c>
      <c r="I635" s="132"/>
      <c r="J635" s="132"/>
      <c r="K635" s="132"/>
      <c r="L635" s="132"/>
      <c r="M635" s="132"/>
      <c r="N635" s="132"/>
      <c r="O635" s="132" t="s">
        <v>78</v>
      </c>
      <c r="P635" s="134">
        <v>17832.650000000001</v>
      </c>
    </row>
    <row r="636" spans="1:16" ht="25.5">
      <c r="A636" s="135" t="s">
        <v>144</v>
      </c>
      <c r="B636" s="131">
        <v>45992</v>
      </c>
      <c r="C636" s="131">
        <v>45992</v>
      </c>
      <c r="D636" s="132" t="s">
        <v>824</v>
      </c>
      <c r="E636" s="132" t="s">
        <v>781</v>
      </c>
      <c r="F636" s="132" t="s">
        <v>825</v>
      </c>
      <c r="G636" s="133">
        <v>-71.900000000000006</v>
      </c>
      <c r="H636" s="132" t="s">
        <v>72</v>
      </c>
      <c r="I636" s="132" t="s">
        <v>717</v>
      </c>
      <c r="J636" s="132" t="s">
        <v>718</v>
      </c>
      <c r="K636" s="132" t="s">
        <v>78</v>
      </c>
      <c r="L636" s="132" t="s">
        <v>719</v>
      </c>
      <c r="M636" s="132" t="s">
        <v>826</v>
      </c>
      <c r="N636" s="132" t="s">
        <v>827</v>
      </c>
      <c r="O636" s="132" t="s">
        <v>78</v>
      </c>
      <c r="P636" s="134">
        <v>17760.75</v>
      </c>
    </row>
    <row r="637" spans="1:16" ht="25.5">
      <c r="A637" s="135" t="s">
        <v>887</v>
      </c>
      <c r="B637" s="131">
        <v>45995</v>
      </c>
      <c r="C637" s="131">
        <v>45995</v>
      </c>
      <c r="D637" s="132" t="s">
        <v>814</v>
      </c>
      <c r="E637" s="132" t="s">
        <v>709</v>
      </c>
      <c r="F637" s="132" t="s">
        <v>815</v>
      </c>
      <c r="G637" s="133">
        <v>-5000</v>
      </c>
      <c r="H637" s="132" t="s">
        <v>72</v>
      </c>
      <c r="I637" s="132" t="s">
        <v>816</v>
      </c>
      <c r="J637" s="132" t="s">
        <v>817</v>
      </c>
      <c r="K637" s="132" t="s">
        <v>78</v>
      </c>
      <c r="L637" s="132" t="s">
        <v>544</v>
      </c>
      <c r="M637" s="132" t="s">
        <v>828</v>
      </c>
      <c r="N637" s="132" t="s">
        <v>829</v>
      </c>
      <c r="O637" s="132" t="s">
        <v>78</v>
      </c>
      <c r="P637" s="134">
        <v>12760.75</v>
      </c>
    </row>
    <row r="638" spans="1:16">
      <c r="A638" s="135" t="s">
        <v>102</v>
      </c>
      <c r="B638" s="131">
        <v>45996</v>
      </c>
      <c r="C638" s="131">
        <v>45996</v>
      </c>
      <c r="D638" s="132"/>
      <c r="E638" s="132"/>
      <c r="F638" s="132" t="s">
        <v>830</v>
      </c>
      <c r="G638" s="133">
        <v>30</v>
      </c>
      <c r="H638" s="132" t="s">
        <v>72</v>
      </c>
      <c r="I638" s="132"/>
      <c r="J638" s="132"/>
      <c r="K638" s="132"/>
      <c r="L638" s="132"/>
      <c r="M638" s="132"/>
      <c r="N638" s="132"/>
      <c r="O638" s="132" t="s">
        <v>78</v>
      </c>
      <c r="P638" s="134">
        <v>12790.75</v>
      </c>
    </row>
    <row r="639" spans="1:16" ht="25.5">
      <c r="A639" s="135" t="s">
        <v>110</v>
      </c>
      <c r="B639" s="131">
        <v>45996</v>
      </c>
      <c r="C639" s="131">
        <v>45996</v>
      </c>
      <c r="D639" s="132" t="s">
        <v>831</v>
      </c>
      <c r="E639" s="132" t="s">
        <v>727</v>
      </c>
      <c r="F639" s="132" t="s">
        <v>832</v>
      </c>
      <c r="G639" s="133">
        <v>-90</v>
      </c>
      <c r="H639" s="132" t="s">
        <v>72</v>
      </c>
      <c r="I639" s="132" t="s">
        <v>833</v>
      </c>
      <c r="J639" s="132" t="s">
        <v>834</v>
      </c>
      <c r="K639" s="132" t="s">
        <v>78</v>
      </c>
      <c r="L639" s="132" t="s">
        <v>78</v>
      </c>
      <c r="M639" s="132" t="s">
        <v>835</v>
      </c>
      <c r="N639" s="132" t="s">
        <v>836</v>
      </c>
      <c r="O639" s="132" t="s">
        <v>78</v>
      </c>
      <c r="P639" s="134">
        <v>12700.75</v>
      </c>
    </row>
    <row r="640" spans="1:16">
      <c r="A640" s="135" t="s">
        <v>102</v>
      </c>
      <c r="B640" s="131">
        <v>45999</v>
      </c>
      <c r="C640" s="131">
        <v>45999</v>
      </c>
      <c r="D640" s="132"/>
      <c r="E640" s="132"/>
      <c r="F640" s="132" t="s">
        <v>837</v>
      </c>
      <c r="G640" s="133">
        <v>30</v>
      </c>
      <c r="H640" s="132" t="s">
        <v>72</v>
      </c>
      <c r="I640" s="132"/>
      <c r="J640" s="132"/>
      <c r="K640" s="132"/>
      <c r="L640" s="132"/>
      <c r="M640" s="132"/>
      <c r="N640" s="132"/>
      <c r="O640" s="132" t="s">
        <v>78</v>
      </c>
      <c r="P640" s="134">
        <v>12730.75</v>
      </c>
    </row>
    <row r="641" spans="1:16">
      <c r="A641" s="135" t="s">
        <v>102</v>
      </c>
      <c r="B641" s="131">
        <v>45999</v>
      </c>
      <c r="C641" s="131">
        <v>45999</v>
      </c>
      <c r="D641" s="132"/>
      <c r="E641" s="132"/>
      <c r="F641" s="132" t="s">
        <v>838</v>
      </c>
      <c r="G641" s="133">
        <v>30</v>
      </c>
      <c r="H641" s="132" t="s">
        <v>72</v>
      </c>
      <c r="I641" s="132"/>
      <c r="J641" s="132"/>
      <c r="K641" s="132"/>
      <c r="L641" s="132"/>
      <c r="M641" s="132"/>
      <c r="N641" s="132"/>
      <c r="O641" s="132" t="s">
        <v>78</v>
      </c>
      <c r="P641" s="134">
        <v>12760.75</v>
      </c>
    </row>
    <row r="642" spans="1:16">
      <c r="A642" s="135" t="s">
        <v>102</v>
      </c>
      <c r="B642" s="131">
        <v>45999</v>
      </c>
      <c r="C642" s="131">
        <v>45999</v>
      </c>
      <c r="D642" s="132"/>
      <c r="E642" s="132"/>
      <c r="F642" s="132" t="s">
        <v>839</v>
      </c>
      <c r="G642" s="133">
        <v>30</v>
      </c>
      <c r="H642" s="132" t="s">
        <v>72</v>
      </c>
      <c r="I642" s="132"/>
      <c r="J642" s="132"/>
      <c r="K642" s="132"/>
      <c r="L642" s="132"/>
      <c r="M642" s="132"/>
      <c r="N642" s="132"/>
      <c r="O642" s="132" t="s">
        <v>78</v>
      </c>
      <c r="P642" s="134">
        <v>12790.75</v>
      </c>
    </row>
    <row r="643" spans="1:16">
      <c r="A643" s="135" t="s">
        <v>102</v>
      </c>
      <c r="B643" s="131">
        <v>46000</v>
      </c>
      <c r="C643" s="131">
        <v>46000</v>
      </c>
      <c r="D643" s="132"/>
      <c r="E643" s="132"/>
      <c r="F643" s="132" t="s">
        <v>840</v>
      </c>
      <c r="G643" s="133">
        <v>30</v>
      </c>
      <c r="H643" s="132" t="s">
        <v>72</v>
      </c>
      <c r="I643" s="132"/>
      <c r="J643" s="132"/>
      <c r="K643" s="132"/>
      <c r="L643" s="132"/>
      <c r="M643" s="132"/>
      <c r="N643" s="132"/>
      <c r="O643" s="132" t="s">
        <v>78</v>
      </c>
      <c r="P643" s="134">
        <v>12820.75</v>
      </c>
    </row>
    <row r="644" spans="1:16">
      <c r="A644" s="135" t="s">
        <v>102</v>
      </c>
      <c r="B644" s="131">
        <v>46000</v>
      </c>
      <c r="C644" s="131">
        <v>46000</v>
      </c>
      <c r="D644" s="132"/>
      <c r="E644" s="132"/>
      <c r="F644" s="132" t="s">
        <v>840</v>
      </c>
      <c r="G644" s="133">
        <v>30</v>
      </c>
      <c r="H644" s="132" t="s">
        <v>72</v>
      </c>
      <c r="I644" s="132"/>
      <c r="J644" s="132"/>
      <c r="K644" s="132"/>
      <c r="L644" s="132"/>
      <c r="M644" s="132"/>
      <c r="N644" s="132"/>
      <c r="O644" s="132" t="s">
        <v>78</v>
      </c>
      <c r="P644" s="134">
        <v>12850.75</v>
      </c>
    </row>
    <row r="645" spans="1:16">
      <c r="A645" s="135" t="s">
        <v>102</v>
      </c>
      <c r="B645" s="131">
        <v>46001</v>
      </c>
      <c r="C645" s="131">
        <v>46001</v>
      </c>
      <c r="D645" s="132"/>
      <c r="E645" s="132"/>
      <c r="F645" s="132" t="s">
        <v>841</v>
      </c>
      <c r="G645" s="133">
        <v>30</v>
      </c>
      <c r="H645" s="132" t="s">
        <v>72</v>
      </c>
      <c r="I645" s="132"/>
      <c r="J645" s="132"/>
      <c r="K645" s="132"/>
      <c r="L645" s="132"/>
      <c r="M645" s="132"/>
      <c r="N645" s="132"/>
      <c r="O645" s="132" t="s">
        <v>78</v>
      </c>
      <c r="P645" s="134">
        <v>12880.75</v>
      </c>
    </row>
    <row r="646" spans="1:16">
      <c r="A646" s="135" t="s">
        <v>102</v>
      </c>
      <c r="B646" s="131">
        <v>46002</v>
      </c>
      <c r="C646" s="131">
        <v>46002</v>
      </c>
      <c r="D646" s="132"/>
      <c r="E646" s="132"/>
      <c r="F646" s="132" t="s">
        <v>842</v>
      </c>
      <c r="G646" s="133">
        <v>30</v>
      </c>
      <c r="H646" s="132" t="s">
        <v>72</v>
      </c>
      <c r="I646" s="132"/>
      <c r="J646" s="132"/>
      <c r="K646" s="132"/>
      <c r="L646" s="132"/>
      <c r="M646" s="132"/>
      <c r="N646" s="132"/>
      <c r="O646" s="132" t="s">
        <v>78</v>
      </c>
      <c r="P646" s="134">
        <v>12910.75</v>
      </c>
    </row>
    <row r="647" spans="1:16">
      <c r="A647" s="135" t="s">
        <v>102</v>
      </c>
      <c r="B647" s="131">
        <v>46002</v>
      </c>
      <c r="C647" s="131">
        <v>46002</v>
      </c>
      <c r="D647" s="132"/>
      <c r="E647" s="132"/>
      <c r="F647" s="132" t="s">
        <v>843</v>
      </c>
      <c r="G647" s="133">
        <v>-30</v>
      </c>
      <c r="H647" s="132" t="s">
        <v>72</v>
      </c>
      <c r="I647" s="132"/>
      <c r="J647" s="132"/>
      <c r="K647" s="132"/>
      <c r="L647" s="132"/>
      <c r="M647" s="132"/>
      <c r="N647" s="132"/>
      <c r="O647" s="132" t="s">
        <v>78</v>
      </c>
      <c r="P647" s="134">
        <v>12880.75</v>
      </c>
    </row>
    <row r="648" spans="1:16" ht="25.5">
      <c r="A648" s="135" t="s">
        <v>131</v>
      </c>
      <c r="B648" s="131">
        <v>46002</v>
      </c>
      <c r="C648" s="131">
        <v>46002</v>
      </c>
      <c r="D648" s="132" t="s">
        <v>757</v>
      </c>
      <c r="E648" s="132" t="s">
        <v>709</v>
      </c>
      <c r="F648" s="132" t="s">
        <v>846</v>
      </c>
      <c r="G648" s="133">
        <v>-49.76</v>
      </c>
      <c r="H648" s="132" t="s">
        <v>72</v>
      </c>
      <c r="I648" s="132" t="s">
        <v>844</v>
      </c>
      <c r="J648" s="132" t="s">
        <v>718</v>
      </c>
      <c r="K648" s="132" t="s">
        <v>78</v>
      </c>
      <c r="L648" s="132" t="s">
        <v>845</v>
      </c>
      <c r="M648" s="132" t="s">
        <v>847</v>
      </c>
      <c r="N648" s="132" t="s">
        <v>848</v>
      </c>
      <c r="O648" s="132" t="s">
        <v>78</v>
      </c>
      <c r="P648" s="134">
        <v>12830.99</v>
      </c>
    </row>
    <row r="649" spans="1:16">
      <c r="A649" s="135" t="s">
        <v>102</v>
      </c>
      <c r="B649" s="131">
        <v>46002</v>
      </c>
      <c r="C649" s="131">
        <v>46002</v>
      </c>
      <c r="D649" s="132"/>
      <c r="E649" s="132"/>
      <c r="F649" s="132" t="s">
        <v>456</v>
      </c>
      <c r="G649" s="133">
        <v>-30</v>
      </c>
      <c r="H649" s="132" t="s">
        <v>72</v>
      </c>
      <c r="I649" s="132"/>
      <c r="J649" s="132"/>
      <c r="K649" s="132"/>
      <c r="L649" s="132"/>
      <c r="M649" s="132"/>
      <c r="N649" s="132"/>
      <c r="O649" s="132" t="s">
        <v>78</v>
      </c>
      <c r="P649" s="134">
        <v>12800.99</v>
      </c>
    </row>
    <row r="650" spans="1:16">
      <c r="A650" s="135" t="s">
        <v>102</v>
      </c>
      <c r="B650" s="131">
        <v>46006</v>
      </c>
      <c r="C650" s="131">
        <v>46006</v>
      </c>
      <c r="D650" s="132"/>
      <c r="E650" s="132"/>
      <c r="F650" s="132" t="s">
        <v>849</v>
      </c>
      <c r="G650" s="133">
        <v>30</v>
      </c>
      <c r="H650" s="132" t="s">
        <v>72</v>
      </c>
      <c r="I650" s="132"/>
      <c r="J650" s="132"/>
      <c r="K650" s="132"/>
      <c r="L650" s="132"/>
      <c r="M650" s="132"/>
      <c r="N650" s="132"/>
      <c r="O650" s="132" t="s">
        <v>78</v>
      </c>
      <c r="P650" s="134">
        <v>12830.99</v>
      </c>
    </row>
    <row r="651" spans="1:16">
      <c r="A651" s="135" t="s">
        <v>102</v>
      </c>
      <c r="B651" s="131">
        <v>46006</v>
      </c>
      <c r="C651" s="131">
        <v>46006</v>
      </c>
      <c r="D651" s="132"/>
      <c r="E651" s="132"/>
      <c r="F651" s="132" t="s">
        <v>850</v>
      </c>
      <c r="G651" s="133">
        <v>30</v>
      </c>
      <c r="H651" s="132" t="s">
        <v>72</v>
      </c>
      <c r="I651" s="132"/>
      <c r="J651" s="132"/>
      <c r="K651" s="132"/>
      <c r="L651" s="132"/>
      <c r="M651" s="132"/>
      <c r="N651" s="132"/>
      <c r="O651" s="132" t="s">
        <v>78</v>
      </c>
      <c r="P651" s="134">
        <v>12860.99</v>
      </c>
    </row>
    <row r="652" spans="1:16">
      <c r="A652" s="135" t="s">
        <v>102</v>
      </c>
      <c r="B652" s="131">
        <v>46006</v>
      </c>
      <c r="C652" s="131">
        <v>46006</v>
      </c>
      <c r="D652" s="132"/>
      <c r="E652" s="132"/>
      <c r="F652" s="132" t="s">
        <v>850</v>
      </c>
      <c r="G652" s="133">
        <v>30</v>
      </c>
      <c r="H652" s="132" t="s">
        <v>72</v>
      </c>
      <c r="I652" s="132"/>
      <c r="J652" s="132"/>
      <c r="K652" s="132"/>
      <c r="L652" s="132"/>
      <c r="M652" s="132"/>
      <c r="N652" s="132"/>
      <c r="O652" s="132" t="s">
        <v>78</v>
      </c>
      <c r="P652" s="134">
        <v>12890.99</v>
      </c>
    </row>
    <row r="653" spans="1:16" ht="25.5">
      <c r="A653" s="135" t="s">
        <v>131</v>
      </c>
      <c r="B653" s="131">
        <v>46007</v>
      </c>
      <c r="C653" s="131">
        <v>46007</v>
      </c>
      <c r="D653" s="132" t="s">
        <v>851</v>
      </c>
      <c r="E653" s="132" t="s">
        <v>709</v>
      </c>
      <c r="F653" s="132" t="s">
        <v>852</v>
      </c>
      <c r="G653" s="133">
        <v>-19.88</v>
      </c>
      <c r="H653" s="132" t="s">
        <v>72</v>
      </c>
      <c r="I653" s="132" t="s">
        <v>844</v>
      </c>
      <c r="J653" s="132" t="s">
        <v>718</v>
      </c>
      <c r="K653" s="132" t="s">
        <v>78</v>
      </c>
      <c r="L653" s="132" t="s">
        <v>845</v>
      </c>
      <c r="M653" s="132" t="s">
        <v>853</v>
      </c>
      <c r="N653" s="132" t="s">
        <v>854</v>
      </c>
      <c r="O653" s="132" t="s">
        <v>78</v>
      </c>
      <c r="P653" s="134">
        <v>12871.11</v>
      </c>
    </row>
    <row r="654" spans="1:16" ht="25.5">
      <c r="A654" s="135" t="s">
        <v>165</v>
      </c>
      <c r="B654" s="131">
        <v>46007</v>
      </c>
      <c r="C654" s="131">
        <v>46007</v>
      </c>
      <c r="D654" s="132" t="s">
        <v>855</v>
      </c>
      <c r="E654" s="132" t="s">
        <v>715</v>
      </c>
      <c r="F654" s="132" t="s">
        <v>856</v>
      </c>
      <c r="G654" s="133">
        <v>-50.15</v>
      </c>
      <c r="H654" s="132" t="s">
        <v>72</v>
      </c>
      <c r="I654" s="132" t="s">
        <v>844</v>
      </c>
      <c r="J654" s="132" t="s">
        <v>718</v>
      </c>
      <c r="K654" s="132" t="s">
        <v>78</v>
      </c>
      <c r="L654" s="132" t="s">
        <v>845</v>
      </c>
      <c r="M654" s="132" t="s">
        <v>857</v>
      </c>
      <c r="N654" s="132" t="s">
        <v>858</v>
      </c>
      <c r="O654" s="132" t="s">
        <v>78</v>
      </c>
      <c r="P654" s="134">
        <v>12820.96</v>
      </c>
    </row>
    <row r="655" spans="1:16" ht="25.5">
      <c r="A655" s="135" t="s">
        <v>144</v>
      </c>
      <c r="B655" s="131">
        <v>46007</v>
      </c>
      <c r="C655" s="131">
        <v>46007</v>
      </c>
      <c r="D655" s="132" t="s">
        <v>859</v>
      </c>
      <c r="E655" s="132" t="s">
        <v>727</v>
      </c>
      <c r="F655" s="132" t="s">
        <v>860</v>
      </c>
      <c r="G655" s="133">
        <v>-369.3</v>
      </c>
      <c r="H655" s="132" t="s">
        <v>72</v>
      </c>
      <c r="I655" s="132" t="s">
        <v>861</v>
      </c>
      <c r="J655" s="132" t="s">
        <v>862</v>
      </c>
      <c r="K655" s="132" t="s">
        <v>78</v>
      </c>
      <c r="L655" s="132" t="s">
        <v>544</v>
      </c>
      <c r="M655" s="132" t="s">
        <v>863</v>
      </c>
      <c r="N655" s="132" t="s">
        <v>864</v>
      </c>
      <c r="O655" s="132" t="s">
        <v>78</v>
      </c>
      <c r="P655" s="134">
        <v>12451.66</v>
      </c>
    </row>
    <row r="656" spans="1:16" ht="25.5">
      <c r="A656" s="135" t="s">
        <v>167</v>
      </c>
      <c r="B656" s="131">
        <v>46007</v>
      </c>
      <c r="C656" s="131">
        <v>46007</v>
      </c>
      <c r="D656" s="132" t="s">
        <v>865</v>
      </c>
      <c r="E656" s="132" t="s">
        <v>715</v>
      </c>
      <c r="F656" s="132" t="s">
        <v>866</v>
      </c>
      <c r="G656" s="133">
        <v>-59.9</v>
      </c>
      <c r="H656" s="132" t="s">
        <v>72</v>
      </c>
      <c r="I656" s="132" t="s">
        <v>844</v>
      </c>
      <c r="J656" s="132" t="s">
        <v>718</v>
      </c>
      <c r="K656" s="132" t="s">
        <v>78</v>
      </c>
      <c r="L656" s="132" t="s">
        <v>845</v>
      </c>
      <c r="M656" s="132" t="s">
        <v>867</v>
      </c>
      <c r="N656" s="132" t="s">
        <v>868</v>
      </c>
      <c r="O656" s="132" t="s">
        <v>78</v>
      </c>
      <c r="P656" s="134">
        <v>12391.76</v>
      </c>
    </row>
    <row r="657" spans="1:16">
      <c r="A657" s="135" t="s">
        <v>102</v>
      </c>
      <c r="B657" s="131">
        <v>46009</v>
      </c>
      <c r="C657" s="131">
        <v>46009</v>
      </c>
      <c r="D657" s="132"/>
      <c r="E657" s="132"/>
      <c r="F657" s="132" t="s">
        <v>869</v>
      </c>
      <c r="G657" s="133">
        <v>30</v>
      </c>
      <c r="H657" s="132" t="s">
        <v>72</v>
      </c>
      <c r="I657" s="132"/>
      <c r="J657" s="132"/>
      <c r="K657" s="132"/>
      <c r="L657" s="132"/>
      <c r="M657" s="132"/>
      <c r="N657" s="132"/>
      <c r="O657" s="132" t="s">
        <v>78</v>
      </c>
      <c r="P657" s="134">
        <v>12421.76</v>
      </c>
    </row>
    <row r="658" spans="1:16">
      <c r="A658" s="135" t="s">
        <v>102</v>
      </c>
      <c r="B658" s="131">
        <v>46009</v>
      </c>
      <c r="C658" s="131">
        <v>46009</v>
      </c>
      <c r="D658" s="132"/>
      <c r="E658" s="132"/>
      <c r="F658" s="132" t="s">
        <v>870</v>
      </c>
      <c r="G658" s="133">
        <v>30</v>
      </c>
      <c r="H658" s="132" t="s">
        <v>72</v>
      </c>
      <c r="I658" s="132"/>
      <c r="J658" s="132"/>
      <c r="K658" s="132"/>
      <c r="L658" s="132"/>
      <c r="M658" s="132"/>
      <c r="N658" s="132"/>
      <c r="O658" s="132" t="s">
        <v>78</v>
      </c>
      <c r="P658" s="134">
        <v>12451.76</v>
      </c>
    </row>
    <row r="659" spans="1:16">
      <c r="A659" s="135" t="s">
        <v>102</v>
      </c>
      <c r="B659" s="131">
        <v>46009</v>
      </c>
      <c r="C659" s="131">
        <v>46009</v>
      </c>
      <c r="D659" s="132"/>
      <c r="E659" s="132"/>
      <c r="F659" s="132" t="s">
        <v>870</v>
      </c>
      <c r="G659" s="133">
        <v>30</v>
      </c>
      <c r="H659" s="132" t="s">
        <v>72</v>
      </c>
      <c r="I659" s="132"/>
      <c r="J659" s="132"/>
      <c r="K659" s="132"/>
      <c r="L659" s="132"/>
      <c r="M659" s="132"/>
      <c r="N659" s="132"/>
      <c r="O659" s="132" t="s">
        <v>78</v>
      </c>
      <c r="P659" s="134">
        <v>12481.76</v>
      </c>
    </row>
    <row r="660" spans="1:16">
      <c r="A660" s="135" t="s">
        <v>102</v>
      </c>
      <c r="B660" s="131">
        <v>46010</v>
      </c>
      <c r="C660" s="131">
        <v>46010</v>
      </c>
      <c r="D660" s="132"/>
      <c r="E660" s="132"/>
      <c r="F660" s="132" t="s">
        <v>871</v>
      </c>
      <c r="G660" s="133">
        <v>30</v>
      </c>
      <c r="H660" s="132" t="s">
        <v>72</v>
      </c>
      <c r="I660" s="132"/>
      <c r="J660" s="132"/>
      <c r="K660" s="132"/>
      <c r="L660" s="132"/>
      <c r="M660" s="132"/>
      <c r="N660" s="132"/>
      <c r="O660" s="132" t="s">
        <v>78</v>
      </c>
      <c r="P660" s="134">
        <v>12511.76</v>
      </c>
    </row>
    <row r="661" spans="1:16" ht="25.5">
      <c r="A661" s="135" t="s">
        <v>122</v>
      </c>
      <c r="B661" s="131">
        <v>46022</v>
      </c>
      <c r="C661" s="131">
        <v>46022</v>
      </c>
      <c r="D661" s="132" t="s">
        <v>872</v>
      </c>
      <c r="E661" s="132" t="s">
        <v>709</v>
      </c>
      <c r="F661" s="132" t="s">
        <v>873</v>
      </c>
      <c r="G661" s="133">
        <v>-32.9</v>
      </c>
      <c r="H661" s="132" t="s">
        <v>72</v>
      </c>
      <c r="I661" s="132" t="s">
        <v>717</v>
      </c>
      <c r="J661" s="132" t="s">
        <v>718</v>
      </c>
      <c r="K661" s="132" t="s">
        <v>78</v>
      </c>
      <c r="L661" s="132" t="s">
        <v>719</v>
      </c>
      <c r="M661" s="132" t="s">
        <v>874</v>
      </c>
      <c r="N661" s="132" t="s">
        <v>875</v>
      </c>
      <c r="O661" s="132" t="s">
        <v>78</v>
      </c>
      <c r="P661" s="134">
        <v>12478.86</v>
      </c>
    </row>
    <row r="662" spans="1:16" ht="25.5">
      <c r="A662" s="135" t="s">
        <v>131</v>
      </c>
      <c r="B662" s="131">
        <v>46022</v>
      </c>
      <c r="C662" s="131">
        <v>46022</v>
      </c>
      <c r="D662" s="132" t="s">
        <v>757</v>
      </c>
      <c r="E662" s="132" t="s">
        <v>709</v>
      </c>
      <c r="F662" s="132" t="s">
        <v>758</v>
      </c>
      <c r="G662" s="133">
        <v>-10.62</v>
      </c>
      <c r="H662" s="132" t="s">
        <v>72</v>
      </c>
      <c r="I662" s="132" t="s">
        <v>717</v>
      </c>
      <c r="J662" s="132" t="s">
        <v>718</v>
      </c>
      <c r="K662" s="132" t="s">
        <v>78</v>
      </c>
      <c r="L662" s="132" t="s">
        <v>719</v>
      </c>
      <c r="M662" s="132" t="s">
        <v>876</v>
      </c>
      <c r="N662" s="132" t="s">
        <v>877</v>
      </c>
      <c r="O662" s="132" t="s">
        <v>78</v>
      </c>
      <c r="P662" s="134">
        <v>12468.24</v>
      </c>
    </row>
  </sheetData>
  <autoFilter ref="A15:P662"/>
  <mergeCells count="16">
    <mergeCell ref="B9:G9"/>
    <mergeCell ref="B10:C10"/>
    <mergeCell ref="B11:C11"/>
    <mergeCell ref="B13:F13"/>
    <mergeCell ref="B5:C5"/>
    <mergeCell ref="D5:E5"/>
    <mergeCell ref="B6:C6"/>
    <mergeCell ref="D6:E6"/>
    <mergeCell ref="B7:C7"/>
    <mergeCell ref="B8:G8"/>
    <mergeCell ref="B2:C2"/>
    <mergeCell ref="D2:E2"/>
    <mergeCell ref="B3:C3"/>
    <mergeCell ref="D3:E3"/>
    <mergeCell ref="B4:C4"/>
    <mergeCell ref="D4:E4"/>
  </mergeCells>
  <pageMargins left="0.27777777777777779" right="0.27777777777777779" top="0.27777777777777779" bottom="0.27777777777777779" header="0.5" footer="0.5"/>
  <pageSetup pageOrder="overThenDown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árok4"/>
  <dimension ref="B3:E38"/>
  <sheetViews>
    <sheetView zoomScale="120" zoomScaleNormal="120" workbookViewId="0"/>
  </sheetViews>
  <sheetFormatPr defaultRowHeight="12.75"/>
  <cols>
    <col min="1" max="1" width="2.42578125" customWidth="1"/>
    <col min="2" max="2" width="19.7109375" customWidth="1"/>
    <col min="3" max="3" width="11.7109375" customWidth="1"/>
    <col min="4" max="4" width="12.7109375" customWidth="1"/>
    <col min="5" max="5" width="12.28515625" customWidth="1"/>
  </cols>
  <sheetData>
    <row r="3" spans="2:5">
      <c r="C3" s="93">
        <v>0.02</v>
      </c>
      <c r="D3" s="92" t="s">
        <v>120</v>
      </c>
      <c r="E3" t="s">
        <v>121</v>
      </c>
    </row>
    <row r="4" spans="2:5">
      <c r="B4" t="s">
        <v>47</v>
      </c>
      <c r="C4" s="59">
        <v>4162.5200000000004</v>
      </c>
      <c r="D4" s="59">
        <v>14240</v>
      </c>
      <c r="E4" s="94">
        <f t="shared" ref="E4:E15" si="0">SUM(C4:D4)</f>
        <v>18402.52</v>
      </c>
    </row>
    <row r="5" spans="2:5">
      <c r="B5" t="s">
        <v>48</v>
      </c>
      <c r="C5" s="59">
        <v>6265.41</v>
      </c>
      <c r="D5" s="59">
        <v>11420</v>
      </c>
      <c r="E5" s="94">
        <f t="shared" si="0"/>
        <v>17685.41</v>
      </c>
    </row>
    <row r="6" spans="2:5">
      <c r="B6" t="s">
        <v>49</v>
      </c>
      <c r="C6" s="59">
        <v>5618.7999999999993</v>
      </c>
      <c r="D6" s="59">
        <v>12467</v>
      </c>
      <c r="E6" s="94">
        <f t="shared" si="0"/>
        <v>18085.8</v>
      </c>
    </row>
    <row r="7" spans="2:5">
      <c r="B7" t="s">
        <v>50</v>
      </c>
      <c r="C7" s="59">
        <v>8628.5800000000017</v>
      </c>
      <c r="D7" s="59">
        <v>12707</v>
      </c>
      <c r="E7" s="94">
        <f t="shared" si="0"/>
        <v>21335.58</v>
      </c>
    </row>
    <row r="8" spans="2:5">
      <c r="B8" t="s">
        <v>51</v>
      </c>
      <c r="C8" s="59">
        <v>6197.58</v>
      </c>
      <c r="D8" s="59">
        <v>13001</v>
      </c>
      <c r="E8" s="94">
        <f t="shared" si="0"/>
        <v>19198.580000000002</v>
      </c>
    </row>
    <row r="9" spans="2:5">
      <c r="B9" t="s">
        <v>52</v>
      </c>
      <c r="C9" s="59">
        <v>9729.9499999999971</v>
      </c>
      <c r="D9" s="59">
        <v>15197</v>
      </c>
      <c r="E9" s="94">
        <f t="shared" si="0"/>
        <v>24926.949999999997</v>
      </c>
    </row>
    <row r="10" spans="2:5">
      <c r="B10" t="s">
        <v>53</v>
      </c>
      <c r="C10" s="59">
        <v>3036.6000000000004</v>
      </c>
      <c r="D10" s="59">
        <v>15715</v>
      </c>
      <c r="E10" s="94">
        <f t="shared" si="0"/>
        <v>18751.599999999999</v>
      </c>
    </row>
    <row r="11" spans="2:5">
      <c r="B11" t="s">
        <v>54</v>
      </c>
      <c r="C11" s="59">
        <v>10637.42</v>
      </c>
      <c r="D11" s="59">
        <v>13208</v>
      </c>
      <c r="E11" s="94">
        <f t="shared" si="0"/>
        <v>23845.42</v>
      </c>
    </row>
    <row r="12" spans="2:5">
      <c r="B12" t="s">
        <v>55</v>
      </c>
      <c r="C12" s="59">
        <v>7183.73</v>
      </c>
      <c r="D12" s="59">
        <v>14235</v>
      </c>
      <c r="E12" s="94">
        <f t="shared" si="0"/>
        <v>21418.73</v>
      </c>
    </row>
    <row r="13" spans="2:5">
      <c r="B13" t="s">
        <v>154</v>
      </c>
      <c r="C13" s="59">
        <v>7625.57</v>
      </c>
      <c r="D13" s="59">
        <v>12285.27</v>
      </c>
      <c r="E13" s="94">
        <f t="shared" si="0"/>
        <v>19910.84</v>
      </c>
    </row>
    <row r="14" spans="2:5">
      <c r="B14" t="s">
        <v>172</v>
      </c>
      <c r="C14" s="59">
        <v>7400.6900000000005</v>
      </c>
      <c r="D14" s="59">
        <v>21820</v>
      </c>
      <c r="E14" s="94">
        <f t="shared" si="0"/>
        <v>29220.690000000002</v>
      </c>
    </row>
    <row r="15" spans="2:5">
      <c r="B15" t="s">
        <v>188</v>
      </c>
      <c r="C15" s="59">
        <v>7785.16</v>
      </c>
      <c r="D15" s="59">
        <v>19472.7</v>
      </c>
      <c r="E15" s="94">
        <f t="shared" si="0"/>
        <v>27257.86</v>
      </c>
    </row>
    <row r="27" spans="2:3">
      <c r="B27" t="s">
        <v>56</v>
      </c>
      <c r="C27" s="59">
        <v>4162.5200000000004</v>
      </c>
    </row>
    <row r="28" spans="2:3">
      <c r="B28" t="s">
        <v>57</v>
      </c>
      <c r="C28" s="59">
        <v>6265.41</v>
      </c>
    </row>
    <row r="29" spans="2:3">
      <c r="B29" t="s">
        <v>58</v>
      </c>
      <c r="C29" s="59">
        <v>6472.1</v>
      </c>
    </row>
    <row r="30" spans="2:3">
      <c r="B30" t="s">
        <v>59</v>
      </c>
      <c r="C30" s="59">
        <v>7788</v>
      </c>
    </row>
    <row r="31" spans="2:3">
      <c r="B31" t="s">
        <v>60</v>
      </c>
      <c r="C31" s="59">
        <v>6873.54</v>
      </c>
    </row>
    <row r="32" spans="2:3">
      <c r="B32" t="s">
        <v>61</v>
      </c>
      <c r="C32" s="59">
        <v>9836.0300000000007</v>
      </c>
    </row>
    <row r="33" spans="2:4">
      <c r="B33" t="s">
        <v>62</v>
      </c>
      <c r="C33" s="59">
        <v>3020.42</v>
      </c>
    </row>
    <row r="34" spans="2:4">
      <c r="B34" t="s">
        <v>63</v>
      </c>
      <c r="C34" s="118">
        <v>11115.17</v>
      </c>
    </row>
    <row r="35" spans="2:4">
      <c r="B35" t="s">
        <v>159</v>
      </c>
      <c r="C35" s="136">
        <v>7212.64</v>
      </c>
      <c r="D35" s="137">
        <v>45358</v>
      </c>
    </row>
    <row r="36" spans="2:4">
      <c r="B36" t="s">
        <v>162</v>
      </c>
      <c r="C36" s="136">
        <v>7933.53</v>
      </c>
      <c r="D36" s="137">
        <v>45721</v>
      </c>
    </row>
    <row r="37" spans="2:4">
      <c r="B37" t="s">
        <v>163</v>
      </c>
      <c r="C37" s="136">
        <v>7400.69</v>
      </c>
      <c r="D37" s="137">
        <v>46043</v>
      </c>
    </row>
    <row r="38" spans="2:4">
      <c r="B38" t="s">
        <v>888</v>
      </c>
    </row>
  </sheetData>
  <phoneticPr fontId="16" type="noConversion"/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736915f3-2f02-4945-8997-f2963298db46}" enabled="1" method="Standard" siteId="{cd99fef8-1cd3-4a2a-9bdf-15531181d65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realizacia</vt:lpstr>
      <vt:lpstr>banka</vt:lpstr>
      <vt:lpstr>2% a pris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hanik</cp:lastModifiedBy>
  <cp:lastPrinted>2021-04-07T17:01:57Z</cp:lastPrinted>
  <dcterms:created xsi:type="dcterms:W3CDTF">1997-01-24T11:07:25Z</dcterms:created>
  <dcterms:modified xsi:type="dcterms:W3CDTF">2026-02-08T17:37:34Z</dcterms:modified>
</cp:coreProperties>
</file>